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15" yWindow="375" windowWidth="21720" windowHeight="12315" tabRatio="700" activeTab="0"/>
  </bookViews>
  <sheets>
    <sheet name="Zápis o utkání" sheetId="1" r:id="rId1"/>
    <sheet name="Hráči" sheetId="2" r:id="rId2"/>
    <sheet name="Souhrn" sheetId="3" r:id="rId3"/>
    <sheet name="Tabulka" sheetId="4" r:id="rId4"/>
    <sheet name="Statistika" sheetId="5" r:id="rId5"/>
  </sheets>
  <definedNames>
    <definedName name="_xlnm.Print_Area" localSheetId="0">'Zápis o utkání'!$A$1:$T$38</definedName>
  </definedNames>
  <calcPr fullCalcOnLoad="1"/>
</workbook>
</file>

<file path=xl/comments1.xml><?xml version="1.0" encoding="utf-8"?>
<comments xmlns="http://schemas.openxmlformats.org/spreadsheetml/2006/main">
  <authors>
    <author>MH</author>
  </authors>
  <commentList>
    <comment ref="M7" authorId="0">
      <text>
        <r>
          <rPr>
            <b/>
            <sz val="8"/>
            <rFont val="Tahoma"/>
            <family val="0"/>
          </rPr>
          <t>Uvádí se číslo postu hráče podle zápisu a nikoliv číslo dresu!!!
Při střídání se čísla hráčů uvedou ve tvaru:
SxN (nebo S*N)
S = číslo střídaného hráče
N = číslo nastupujícího náhradníka</t>
        </r>
      </text>
    </comment>
    <comment ref="R7" authorId="0">
      <text>
        <r>
          <rPr>
            <b/>
            <sz val="8"/>
            <rFont val="Tahoma"/>
            <family val="0"/>
          </rPr>
          <t>Uvádí se číslo postu hráče podle zápisu a nikoliv číslo dresu!!!
Při střídání se čísla hráčů uvedou ve tvaru:
SxN (nebo S*N)
S = číslo střídaného hráče
N = číslo nastupujícího náhradníka</t>
        </r>
      </text>
    </comment>
    <comment ref="N7" authorId="0">
      <text>
        <r>
          <rPr>
            <b/>
            <sz val="8"/>
            <rFont val="Tahoma"/>
            <family val="0"/>
          </rPr>
          <t>P-položení
TP-trestné položení
KP-kop po pětce
DG-dropgól
TK-trestný kop
S-střídání
SD-dočasné střídání
ŽK-žlutá karta
ČK-červená karta</t>
        </r>
        <r>
          <rPr>
            <sz val="8"/>
            <rFont val="Tahoma"/>
            <family val="0"/>
          </rPr>
          <t xml:space="preserve">
</t>
        </r>
      </text>
    </comment>
    <comment ref="S7" authorId="0">
      <text>
        <r>
          <rPr>
            <b/>
            <sz val="8"/>
            <rFont val="Tahoma"/>
            <family val="2"/>
          </rPr>
          <t>P-položení
TP-trestné položení
KP-kop po pětce
DG-dropgól
TK-trestný kop
S-střídání
SD-dočasné střídání
ŽK-žlutá karta
ČK-červená karta</t>
        </r>
      </text>
    </comment>
    <comment ref="C6" authorId="0">
      <text>
        <r>
          <rPr>
            <b/>
            <sz val="8"/>
            <rFont val="Tahoma"/>
            <family val="2"/>
          </rPr>
          <t>Číslo, které má hráč skutečně na dresu.</t>
        </r>
      </text>
    </comment>
    <comment ref="G6" authorId="0">
      <text>
        <r>
          <rPr>
            <b/>
            <sz val="8"/>
            <rFont val="Tahoma"/>
            <family val="2"/>
          </rPr>
          <t>Číslo, které má hráč skutečně na dresu.</t>
        </r>
      </text>
    </comment>
  </commentList>
</comments>
</file>

<file path=xl/sharedStrings.xml><?xml version="1.0" encoding="utf-8"?>
<sst xmlns="http://schemas.openxmlformats.org/spreadsheetml/2006/main" count="5241" uniqueCount="2638">
  <si>
    <t>Sáfrová Martina</t>
  </si>
  <si>
    <t>Sádlo Lukáš</t>
  </si>
  <si>
    <t>Sadílek Zdeněk</t>
  </si>
  <si>
    <t>Sadílek Martin</t>
  </si>
  <si>
    <t>Řezníčková Tereza</t>
  </si>
  <si>
    <t>Řezáč Tomáš</t>
  </si>
  <si>
    <t>Řehák Petr</t>
  </si>
  <si>
    <t>Řanda Čestmír</t>
  </si>
  <si>
    <t>Řádek Bohumil</t>
  </si>
  <si>
    <t>Ryvola Martin</t>
  </si>
  <si>
    <t>Ryška Miroslav</t>
  </si>
  <si>
    <t>Ryšavý Marek</t>
  </si>
  <si>
    <t>Rygl Roman</t>
  </si>
  <si>
    <t>Rýdlo Michal</t>
  </si>
  <si>
    <t>Růžička Matěj</t>
  </si>
  <si>
    <t>Růžička Jakub</t>
  </si>
  <si>
    <t>Růžička Tomáš</t>
  </si>
  <si>
    <t>Růžička Šimon</t>
  </si>
  <si>
    <t>Růžička Daniel</t>
  </si>
  <si>
    <t xml:space="preserve">Růžička Václav </t>
  </si>
  <si>
    <t>Ruth Jan</t>
  </si>
  <si>
    <t>Rudolfová Alena</t>
  </si>
  <si>
    <t>Rudolf Jan</t>
  </si>
  <si>
    <t>Rozkošný Milan</t>
  </si>
  <si>
    <t>Routa Jakub</t>
  </si>
  <si>
    <t>Roussel Hugo</t>
  </si>
  <si>
    <t>Rousová Kamila</t>
  </si>
  <si>
    <t>Rőrig Petr</t>
  </si>
  <si>
    <t>Rohlík Jan</t>
  </si>
  <si>
    <t>Rod Lukóš</t>
  </si>
  <si>
    <t>Ringelová Johana</t>
  </si>
  <si>
    <t>Richtr David</t>
  </si>
  <si>
    <t>Richter David</t>
  </si>
  <si>
    <t>Richardson Daniel</t>
  </si>
  <si>
    <t>Riedel Alfred</t>
  </si>
  <si>
    <t>Rezek Martin</t>
  </si>
  <si>
    <t>Rexa Michal</t>
  </si>
  <si>
    <t>Revelet Sébastien</t>
  </si>
  <si>
    <t>Reichl František</t>
  </si>
  <si>
    <t>Reeves Dean-John</t>
  </si>
  <si>
    <t>Rázga Matěj</t>
  </si>
  <si>
    <t>Rázga Jan</t>
  </si>
  <si>
    <t>Raška Jakub</t>
  </si>
  <si>
    <t>Rann Dennis</t>
  </si>
  <si>
    <t>Randa Martin</t>
  </si>
  <si>
    <t>Rajnoch Martin</t>
  </si>
  <si>
    <t>Radechovský Jaroslav</t>
  </si>
  <si>
    <t>Rada Vojtěch</t>
  </si>
  <si>
    <t>Rabara Andrej</t>
  </si>
  <si>
    <t>Quinn Kevin</t>
  </si>
  <si>
    <t>Pyšna Martin</t>
  </si>
  <si>
    <t>Purdek Miroslav</t>
  </si>
  <si>
    <t>Punčochářová Iveta</t>
  </si>
  <si>
    <t>Pulda David</t>
  </si>
  <si>
    <t>Puha Daniel</t>
  </si>
  <si>
    <t>Ptáčník Jan</t>
  </si>
  <si>
    <t>Přibylová Tereza</t>
  </si>
  <si>
    <t>Průša Michal</t>
  </si>
  <si>
    <t>Proks Jan</t>
  </si>
  <si>
    <t>Prokop Ondřej</t>
  </si>
  <si>
    <t>Prokeš Václav</t>
  </si>
  <si>
    <t>Prokeš Jan</t>
  </si>
  <si>
    <t>Prochocký Stanislav</t>
  </si>
  <si>
    <t>Prochocký Lukáš</t>
  </si>
  <si>
    <t>Procházka Vlastimil</t>
  </si>
  <si>
    <t>Procházka Jakub</t>
  </si>
  <si>
    <t>Procházka Petr</t>
  </si>
  <si>
    <t>Procházka Martin</t>
  </si>
  <si>
    <t>Procházka Jiří</t>
  </si>
  <si>
    <t>Profeldová Tereza</t>
  </si>
  <si>
    <t xml:space="preserve">Pražan Jiří </t>
  </si>
  <si>
    <t>Pražák Albert</t>
  </si>
  <si>
    <t>Prášilík Jiří</t>
  </si>
  <si>
    <t>Pospíšil Štěpán</t>
  </si>
  <si>
    <t>Pospěch Šimon</t>
  </si>
  <si>
    <t>Pořízek Petr</t>
  </si>
  <si>
    <t>Pořízek Martin</t>
  </si>
  <si>
    <t>Poledna Patrik</t>
  </si>
  <si>
    <t>Polášek David</t>
  </si>
  <si>
    <t>Polášek Tomáš</t>
  </si>
  <si>
    <t>Polanský Lubomír</t>
  </si>
  <si>
    <t>Polakovič Martin</t>
  </si>
  <si>
    <t>Polák Karel</t>
  </si>
  <si>
    <t>Pokorný Dominik</t>
  </si>
  <si>
    <t>Pokorný Pavel</t>
  </si>
  <si>
    <t xml:space="preserve">Pokorná Kateřina </t>
  </si>
  <si>
    <t>Podlipský Štěpán</t>
  </si>
  <si>
    <t>Podlipský Šimon</t>
  </si>
  <si>
    <t>Podaný Petr</t>
  </si>
  <si>
    <t>Pláteník Jindřich</t>
  </si>
  <si>
    <t>Planzer Václav</t>
  </si>
  <si>
    <t>Pišl Michal</t>
  </si>
  <si>
    <t>Piskoř Marek</t>
  </si>
  <si>
    <t>Pirtskhalaishvili Dito</t>
  </si>
  <si>
    <t>Pich Patrik</t>
  </si>
  <si>
    <t>Pieter Martin</t>
  </si>
  <si>
    <t>Piatra Michal</t>
  </si>
  <si>
    <t xml:space="preserve">Pfeifer Jan </t>
  </si>
  <si>
    <t>Petřina David</t>
  </si>
  <si>
    <t>Petržilka Roman</t>
  </si>
  <si>
    <t>Petrželka Karel</t>
  </si>
  <si>
    <t xml:space="preserve">Petrovičová Lenka </t>
  </si>
  <si>
    <t>Petrová Lucie</t>
  </si>
  <si>
    <t>Petrouš Michal</t>
  </si>
  <si>
    <t>Petrásek Josef</t>
  </si>
  <si>
    <t>Petras Vít</t>
  </si>
  <si>
    <t>Petráňová Jana</t>
  </si>
  <si>
    <t>Petr  Zdeněk</t>
  </si>
  <si>
    <t>Peterová Daniela</t>
  </si>
  <si>
    <t>Pešková Hana</t>
  </si>
  <si>
    <t>Pešír Václav</t>
  </si>
  <si>
    <t>Pešek Martin</t>
  </si>
  <si>
    <t>Perry Damien</t>
  </si>
  <si>
    <t>Penev Filip</t>
  </si>
  <si>
    <t>Pelikánová Marcela</t>
  </si>
  <si>
    <t>Peleška Daniel</t>
  </si>
  <si>
    <t>Pekárek Martin</t>
  </si>
  <si>
    <t>Pekáček Karel</t>
  </si>
  <si>
    <t>Pechová Magdalena</t>
  </si>
  <si>
    <t>Pechová Markéta</t>
  </si>
  <si>
    <t>Pechar Lukáš</t>
  </si>
  <si>
    <t>Pech Jiří</t>
  </si>
  <si>
    <t>Pecko Radek</t>
  </si>
  <si>
    <t>Pecka Jan</t>
  </si>
  <si>
    <t>Pazdera Ondřej</t>
  </si>
  <si>
    <t>Pavlík Lukáš</t>
  </si>
  <si>
    <t>Pavelka Jindřich</t>
  </si>
  <si>
    <t>Páv Jan</t>
  </si>
  <si>
    <t>Pasqualini Santago</t>
  </si>
  <si>
    <t>Pařík Tomáš</t>
  </si>
  <si>
    <t>Papoušková Barbora</t>
  </si>
  <si>
    <t>Pantůček Jiří</t>
  </si>
  <si>
    <t>Pánek Jiří</t>
  </si>
  <si>
    <t>Paloidze Vakhtang</t>
  </si>
  <si>
    <t>Palm Richard</t>
  </si>
  <si>
    <t>Palko Michal</t>
  </si>
  <si>
    <t>Pala Pavel</t>
  </si>
  <si>
    <t>Pajer David</t>
  </si>
  <si>
    <t>Pachman Martin</t>
  </si>
  <si>
    <t>Pachman Dominik</t>
  </si>
  <si>
    <t>Ouředník Michal</t>
  </si>
  <si>
    <t>Oubrecht Michal</t>
  </si>
  <si>
    <t>Otahalík Marek</t>
  </si>
  <si>
    <t>Oškrdal Jan</t>
  </si>
  <si>
    <t>Oswald Jan</t>
  </si>
  <si>
    <t>Osoba Luboš</t>
  </si>
  <si>
    <t>Orlický Lubomír</t>
  </si>
  <si>
    <t>Orel Lubomír</t>
  </si>
  <si>
    <t>Opravil Karel</t>
  </si>
  <si>
    <t>Ondrušková Alžběta</t>
  </si>
  <si>
    <t>Olšanský Martin</t>
  </si>
  <si>
    <t>Olbrich Jan</t>
  </si>
  <si>
    <t>Oklešťková Helena</t>
  </si>
  <si>
    <t>Odnoha Vítek</t>
  </si>
  <si>
    <t>Oczadlý Lukáš</t>
  </si>
  <si>
    <t>Obyt Petr</t>
  </si>
  <si>
    <t>Nyklová Karolína</t>
  </si>
  <si>
    <t>Nunez Ricardo</t>
  </si>
  <si>
    <t>Novotný Pavel</t>
  </si>
  <si>
    <t>Novotný Petr</t>
  </si>
  <si>
    <t>Novotný Jiří</t>
  </si>
  <si>
    <t>Novotný Tomáš</t>
  </si>
  <si>
    <t>Novotný Jan</t>
  </si>
  <si>
    <t>Novosad Tomáš</t>
  </si>
  <si>
    <t>Novosad Rudolf</t>
  </si>
  <si>
    <t>Nováková Kateřina</t>
  </si>
  <si>
    <t>Novák  Milan</t>
  </si>
  <si>
    <t>Novák  Michal</t>
  </si>
  <si>
    <t>Novák Richard</t>
  </si>
  <si>
    <t>Novák Jakub</t>
  </si>
  <si>
    <t>Novák Michal</t>
  </si>
  <si>
    <t>Novák David</t>
  </si>
  <si>
    <t>Novák Radek</t>
  </si>
  <si>
    <t>Novák Filip</t>
  </si>
  <si>
    <t>Novák Miloš</t>
  </si>
  <si>
    <t>Nosák Ondřej</t>
  </si>
  <si>
    <t>Nohejlová Iveta</t>
  </si>
  <si>
    <t>Nogué Lionel</t>
  </si>
  <si>
    <t>Nims Petr</t>
  </si>
  <si>
    <t>Nezič Denis</t>
  </si>
  <si>
    <t>Nevrlý David</t>
  </si>
  <si>
    <t>Nevický Tomáš</t>
  </si>
  <si>
    <t>Nevěřil František</t>
  </si>
  <si>
    <t>Nešpor Karel</t>
  </si>
  <si>
    <t>Németh Patrik</t>
  </si>
  <si>
    <t>Němeček Lukáš</t>
  </si>
  <si>
    <t>Němeček Martin</t>
  </si>
  <si>
    <t xml:space="preserve">Němec Petr </t>
  </si>
  <si>
    <t>Němec Michal</t>
  </si>
  <si>
    <t>Nehera Daniel</t>
  </si>
  <si>
    <t>Nedvěd Tomáš</t>
  </si>
  <si>
    <t>Nedoma Ondřej</t>
  </si>
  <si>
    <t>Nebeský Jan</t>
  </si>
  <si>
    <t>Navrátilová Kamila</t>
  </si>
  <si>
    <t>Navrátil Jan</t>
  </si>
  <si>
    <t>Navrátil Pavel</t>
  </si>
  <si>
    <t>Náter Andej</t>
  </si>
  <si>
    <t>Náse Sebastian</t>
  </si>
  <si>
    <t>Náse Maxmilián</t>
  </si>
  <si>
    <t>Najman Vladimír</t>
  </si>
  <si>
    <t>Naď Erik</t>
  </si>
  <si>
    <t>Mwansová Julietta</t>
  </si>
  <si>
    <t>Mwansa Calvin</t>
  </si>
  <si>
    <t>Musil Petr</t>
  </si>
  <si>
    <t>Musil Filip</t>
  </si>
  <si>
    <t>Murgulia Aleksandre</t>
  </si>
  <si>
    <t>Múdrik Marián</t>
  </si>
  <si>
    <t>Mrlík Stanislav</t>
  </si>
  <si>
    <t xml:space="preserve">Mráz Jiří </t>
  </si>
  <si>
    <t>Movsisyan Hovhannes</t>
  </si>
  <si>
    <t xml:space="preserve">Motýl Jiří </t>
  </si>
  <si>
    <t>Mottlová Jana</t>
  </si>
  <si>
    <t>Morávková Petra</t>
  </si>
  <si>
    <t>Moravec David</t>
  </si>
  <si>
    <t>Moravčík Jan</t>
  </si>
  <si>
    <t xml:space="preserve">Monček Václav </t>
  </si>
  <si>
    <t>Molitor Martin</t>
  </si>
  <si>
    <t>Mlýnková Klára</t>
  </si>
  <si>
    <t>Mistr Jaroslav</t>
  </si>
  <si>
    <t>Minařík Tomáš</t>
  </si>
  <si>
    <t>Mikuláš Michal</t>
  </si>
  <si>
    <t xml:space="preserve">Mikšovská Natálie </t>
  </si>
  <si>
    <t>Mikšátko Petr</t>
  </si>
  <si>
    <t>Mik Petr</t>
  </si>
  <si>
    <t>Michailovová Kateřina</t>
  </si>
  <si>
    <t>Mihalka Martin</t>
  </si>
  <si>
    <t>Mihalik Martin</t>
  </si>
  <si>
    <t xml:space="preserve">Mička Jan </t>
  </si>
  <si>
    <t>Míča Josef</t>
  </si>
  <si>
    <t>Merxbauer František</t>
  </si>
  <si>
    <t>Merxbauer Jan</t>
  </si>
  <si>
    <t>Merta Dušan</t>
  </si>
  <si>
    <t>Menoušková Vendula</t>
  </si>
  <si>
    <t>Menoušek Patrik</t>
  </si>
  <si>
    <t>Mendham Neal</t>
  </si>
  <si>
    <t>Melničák Jakub</t>
  </si>
  <si>
    <t>Mejstřík Pavel</t>
  </si>
  <si>
    <t>Mehrle Richard Claudio</t>
  </si>
  <si>
    <t>Meca Jiří</t>
  </si>
  <si>
    <t>McArdle Clinton</t>
  </si>
  <si>
    <t>Mazur Richard</t>
  </si>
  <si>
    <t>Mazánek Jindřich</t>
  </si>
  <si>
    <t>Matsaberidze Ilia</t>
  </si>
  <si>
    <t>Matras Tomáš</t>
  </si>
  <si>
    <t>Matoušková Jana</t>
  </si>
  <si>
    <t>Matoušek Lukáš</t>
  </si>
  <si>
    <t>Matoušek Roman</t>
  </si>
  <si>
    <t>Matouš David</t>
  </si>
  <si>
    <t>Matějka Pavel</t>
  </si>
  <si>
    <t>Maťašák Roman</t>
  </si>
  <si>
    <t>Mašek Michal</t>
  </si>
  <si>
    <t>Mašek Boris</t>
  </si>
  <si>
    <t>Masopust Michal</t>
  </si>
  <si>
    <t>Masný Jakub</t>
  </si>
  <si>
    <t>Maříková Karolína</t>
  </si>
  <si>
    <t>Martiška Michael</t>
  </si>
  <si>
    <t>Martínek Michal</t>
  </si>
  <si>
    <t>Martínek Tomáš</t>
  </si>
  <si>
    <t>Martina Vojtěch</t>
  </si>
  <si>
    <t>Mareš Jan</t>
  </si>
  <si>
    <t>Marek Václav</t>
  </si>
  <si>
    <t>Marek Tadeáš</t>
  </si>
  <si>
    <t>Marek David</t>
  </si>
  <si>
    <t>Marek František</t>
  </si>
  <si>
    <t>Mareček David</t>
  </si>
  <si>
    <t>Mára Vojtěch</t>
  </si>
  <si>
    <t xml:space="preserve">Mansfeld Václav </t>
  </si>
  <si>
    <t>Mann Michael</t>
  </si>
  <si>
    <t xml:space="preserve">Mandík Radek </t>
  </si>
  <si>
    <t>Mandičák Jan</t>
  </si>
  <si>
    <t>Manda Petr</t>
  </si>
  <si>
    <t>Maňák Josef</t>
  </si>
  <si>
    <t>Všetička Pavel</t>
  </si>
  <si>
    <t>Mikšaníková Tereza</t>
  </si>
  <si>
    <t>Linhartová Daniela</t>
  </si>
  <si>
    <t>Herget Pavel</t>
  </si>
  <si>
    <t xml:space="preserve">Hána Jaroslav </t>
  </si>
  <si>
    <t>Daneš Filip</t>
  </si>
  <si>
    <t>Brunclík Jakub</t>
  </si>
  <si>
    <t>Kubatý Vojtěch</t>
  </si>
  <si>
    <t xml:space="preserve">Vávra Patrik  </t>
  </si>
  <si>
    <t>Nohel Vladimír</t>
  </si>
  <si>
    <t>Červeňák David</t>
  </si>
  <si>
    <t>Luska Marek</t>
  </si>
  <si>
    <t>Mičke Marek</t>
  </si>
  <si>
    <t>Farrell Rónán</t>
  </si>
  <si>
    <t>Ulbricht Viktor</t>
  </si>
  <si>
    <t>Mikel Michal</t>
  </si>
  <si>
    <t>Hornát Pavel</t>
  </si>
  <si>
    <t>Aberle Daniel</t>
  </si>
  <si>
    <t>Bicenc Jakub</t>
  </si>
  <si>
    <t>Hašek Vladan</t>
  </si>
  <si>
    <t>Berk Antonín</t>
  </si>
  <si>
    <t>Zahradník Michal</t>
  </si>
  <si>
    <t>Hovorka  Martin</t>
  </si>
  <si>
    <t>Hanus František</t>
  </si>
  <si>
    <t>Keprt Tomáš</t>
  </si>
  <si>
    <t>Uhlíř Jakub</t>
  </si>
  <si>
    <t>Sadová Helena</t>
  </si>
  <si>
    <t xml:space="preserve">Čtvrtek Jakub </t>
  </si>
  <si>
    <t xml:space="preserve">Vystrčilová  Lucie </t>
  </si>
  <si>
    <t>Caltová  Klára</t>
  </si>
  <si>
    <t>Calta Václav</t>
  </si>
  <si>
    <t>Delbos Philippe</t>
  </si>
  <si>
    <t xml:space="preserve">Kratochvíl Michal </t>
  </si>
  <si>
    <t>Rakovník</t>
  </si>
  <si>
    <t>Kolář Artur</t>
  </si>
  <si>
    <t>Kytka Martin</t>
  </si>
  <si>
    <t>Folprecht Jan</t>
  </si>
  <si>
    <t>Malý Martin</t>
  </si>
  <si>
    <t>Veselský Ondřej</t>
  </si>
  <si>
    <t xml:space="preserve">Dostál Jiří </t>
  </si>
  <si>
    <t>Švejnoha Václav</t>
  </si>
  <si>
    <t>Debrantes Roger</t>
  </si>
  <si>
    <t>Procházka  Tomáš</t>
  </si>
  <si>
    <t>Hajsl Miloš</t>
  </si>
  <si>
    <t>Milfait Radek</t>
  </si>
  <si>
    <t>Kadeřábek Miroslav</t>
  </si>
  <si>
    <t>Jirsa Jakub</t>
  </si>
  <si>
    <t>Paukner Martin</t>
  </si>
  <si>
    <t>Lhoták Radek</t>
  </si>
  <si>
    <t>Beránek Tomáš</t>
  </si>
  <si>
    <t>Prinke  Lukáš</t>
  </si>
  <si>
    <t>Kudelásek Filip</t>
  </si>
  <si>
    <t>Knop Krištof</t>
  </si>
  <si>
    <t>Dařílek Jan</t>
  </si>
  <si>
    <t xml:space="preserve">Staněk David </t>
  </si>
  <si>
    <t>Louda Marek</t>
  </si>
  <si>
    <t>Přibil Tomáš</t>
  </si>
  <si>
    <t>Čermák Jan</t>
  </si>
  <si>
    <t>Mairych Tomáš</t>
  </si>
  <si>
    <t>Fadler Jiří</t>
  </si>
  <si>
    <t>Šimek Jiří</t>
  </si>
  <si>
    <t>Jaroš Jakub</t>
  </si>
  <si>
    <t>Indrák Ladislav</t>
  </si>
  <si>
    <t>Pektor Daniel</t>
  </si>
  <si>
    <t>Sedlák Erich</t>
  </si>
  <si>
    <t>Štefanšich Ondrej</t>
  </si>
  <si>
    <t>Rojík Jozef</t>
  </si>
  <si>
    <t>Šafar Goran</t>
  </si>
  <si>
    <t>Morin Brice</t>
  </si>
  <si>
    <t>Maňák Ondřej</t>
  </si>
  <si>
    <t>Mana Marcel</t>
  </si>
  <si>
    <t>Malý Vojtěch</t>
  </si>
  <si>
    <t>Malý Tomáš</t>
  </si>
  <si>
    <t>Malý Michal</t>
  </si>
  <si>
    <t>Malý Jan</t>
  </si>
  <si>
    <t>Malina Ondřej</t>
  </si>
  <si>
    <t>Málek Robert</t>
  </si>
  <si>
    <t>Maleček Václav</t>
  </si>
  <si>
    <t>Malaníková Vendula</t>
  </si>
  <si>
    <t>Malá Kateřina</t>
  </si>
  <si>
    <t>Mak Michal</t>
  </si>
  <si>
    <t>Machulda Marek</t>
  </si>
  <si>
    <t>Machovská Gabriela</t>
  </si>
  <si>
    <t>Machnáčková Lucie</t>
  </si>
  <si>
    <t>Macháček Lukáš</t>
  </si>
  <si>
    <t>Macháček Jan</t>
  </si>
  <si>
    <t>Madry Vlastimil</t>
  </si>
  <si>
    <t>Lusk Petr</t>
  </si>
  <si>
    <t>Lundák Tomáš</t>
  </si>
  <si>
    <t>Luklynskyj Milan</t>
  </si>
  <si>
    <t>Luka Lukáš</t>
  </si>
  <si>
    <t>Luka Tomáš</t>
  </si>
  <si>
    <t>Lubas Martin</t>
  </si>
  <si>
    <t>Lőwenhőffer Jiří</t>
  </si>
  <si>
    <t>Loutocký Marek</t>
  </si>
  <si>
    <t xml:space="preserve">Louda Štěpán </t>
  </si>
  <si>
    <t>Lombardi Francesco</t>
  </si>
  <si>
    <t>Livers Jiří</t>
  </si>
  <si>
    <t>Lištvan Martin</t>
  </si>
  <si>
    <t>Liška Josef</t>
  </si>
  <si>
    <t>Lipavská Soňa</t>
  </si>
  <si>
    <t>Lévai Csaba</t>
  </si>
  <si>
    <t>Leroch Patrik</t>
  </si>
  <si>
    <t>Lennen Roaire</t>
  </si>
  <si>
    <t>Lédl Kryštof</t>
  </si>
  <si>
    <t>Ledecký Marek</t>
  </si>
  <si>
    <t>Leczo Gabriel</t>
  </si>
  <si>
    <t>Lažek Adam</t>
  </si>
  <si>
    <t>Laštovka Jan</t>
  </si>
  <si>
    <t>Lánský Adam</t>
  </si>
  <si>
    <t>Láník Richard</t>
  </si>
  <si>
    <t>Langhammer Ivo</t>
  </si>
  <si>
    <t>Lang Jakub</t>
  </si>
  <si>
    <t>Landsinger Lukáš</t>
  </si>
  <si>
    <t>Landsinger Marek</t>
  </si>
  <si>
    <t>Lafek Filip</t>
  </si>
  <si>
    <t>Lacina Jiří</t>
  </si>
  <si>
    <t>Kyncl Radim</t>
  </si>
  <si>
    <t>Kvetán Ľuboš</t>
  </si>
  <si>
    <t>Kvapilová Kristýna</t>
  </si>
  <si>
    <t>Kvapil Stanislav</t>
  </si>
  <si>
    <t>Kuzmenko Alexandr</t>
  </si>
  <si>
    <t>Lébl Patrik</t>
  </si>
  <si>
    <t>Bureš Miroslav</t>
  </si>
  <si>
    <t>Obr Štěpán</t>
  </si>
  <si>
    <t>Zacharovský Šimon</t>
  </si>
  <si>
    <t xml:space="preserve">Holovský Čeněk </t>
  </si>
  <si>
    <t>Kratochvíl Jakub</t>
  </si>
  <si>
    <t>Baran Pavel</t>
  </si>
  <si>
    <t>Bor Martin</t>
  </si>
  <si>
    <t>Urban  Lukáš</t>
  </si>
  <si>
    <t>Hořčička Ondřej</t>
  </si>
  <si>
    <t>Pospíšek Jindřich</t>
  </si>
  <si>
    <t>Vojtěch Albert</t>
  </si>
  <si>
    <t>Zajíček Jakub</t>
  </si>
  <si>
    <t>Bezděk Petr</t>
  </si>
  <si>
    <t>Petřík Michal</t>
  </si>
  <si>
    <t>Novotná Michala</t>
  </si>
  <si>
    <t xml:space="preserve">Růžička David </t>
  </si>
  <si>
    <t>Doležal Tomáš</t>
  </si>
  <si>
    <t>Zimmerová Sabina</t>
  </si>
  <si>
    <t>Sedláček Vladimír</t>
  </si>
  <si>
    <t>Chalupová Kateřina</t>
  </si>
  <si>
    <t>Stibůrková Pavla</t>
  </si>
  <si>
    <t>Járková Lenka</t>
  </si>
  <si>
    <t>Štěrba Martin</t>
  </si>
  <si>
    <t>Vrba Tomáš</t>
  </si>
  <si>
    <t>Zámečník Roman</t>
  </si>
  <si>
    <t>Klempa Antonín</t>
  </si>
  <si>
    <t>Letocha Ondřej</t>
  </si>
  <si>
    <t>Krčmář David</t>
  </si>
  <si>
    <t>Kolek Martin</t>
  </si>
  <si>
    <t>Ovčář Miloslav</t>
  </si>
  <si>
    <t>Stein Petr</t>
  </si>
  <si>
    <t>Mrlík Michal</t>
  </si>
  <si>
    <t>Fila Jakub</t>
  </si>
  <si>
    <t>Lefner Dominik</t>
  </si>
  <si>
    <t>Pěček Miroslav</t>
  </si>
  <si>
    <t>Vlastník Jakub</t>
  </si>
  <si>
    <t>Hejmalová Aneta</t>
  </si>
  <si>
    <t>Michalová Naděžda</t>
  </si>
  <si>
    <t>Paulová Yveta</t>
  </si>
  <si>
    <t>Slezarová Iva</t>
  </si>
  <si>
    <t>Plšková Zuzana</t>
  </si>
  <si>
    <t>Jelečková Pavla</t>
  </si>
  <si>
    <t>Dobiáš Viktor</t>
  </si>
  <si>
    <t>Černý Radek</t>
  </si>
  <si>
    <t>Nosko Roman</t>
  </si>
  <si>
    <t>Týma Tomáš</t>
  </si>
  <si>
    <t>Bártl Jiří</t>
  </si>
  <si>
    <t xml:space="preserve">Štábl Jiří </t>
  </si>
  <si>
    <t>Šíf Ivo</t>
  </si>
  <si>
    <t>Věžník Jiří</t>
  </si>
  <si>
    <t>Prášil Adam</t>
  </si>
  <si>
    <t>Horký Ondřej</t>
  </si>
  <si>
    <t>Hebký Václav</t>
  </si>
  <si>
    <t xml:space="preserve">Říhová  Šárka </t>
  </si>
  <si>
    <t xml:space="preserve">Nihotte Lola </t>
  </si>
  <si>
    <t>Lareshe Claire</t>
  </si>
  <si>
    <t>Pellarová Marie</t>
  </si>
  <si>
    <t xml:space="preserve">Nešpor Vít </t>
  </si>
  <si>
    <t xml:space="preserve">Vrzovský </t>
  </si>
  <si>
    <t>Koval Vladimír</t>
  </si>
  <si>
    <t>Nestor Ondřej</t>
  </si>
  <si>
    <t>Černý Václav</t>
  </si>
  <si>
    <t>Kejšav Jiří</t>
  </si>
  <si>
    <t>Stiborek Zdeněk</t>
  </si>
  <si>
    <t>Vojtíšek Ondřej</t>
  </si>
  <si>
    <t>Harasim Jiří</t>
  </si>
  <si>
    <t>Bastl Lukáš</t>
  </si>
  <si>
    <t>Langhammerová Martina</t>
  </si>
  <si>
    <t xml:space="preserve">Lipták Jan </t>
  </si>
  <si>
    <t>Švagr Jan</t>
  </si>
  <si>
    <t xml:space="preserve">Hrdina  Jaroslav </t>
  </si>
  <si>
    <t xml:space="preserve">Šmejdová Aneta </t>
  </si>
  <si>
    <t xml:space="preserve">Švarcová Kamila </t>
  </si>
  <si>
    <t>Hora Martin</t>
  </si>
  <si>
    <t>Růžička Jiří</t>
  </si>
  <si>
    <t>Popelka Ivan</t>
  </si>
  <si>
    <t>Bodnár Martin</t>
  </si>
  <si>
    <t>Štěpán  Milan</t>
  </si>
  <si>
    <t>Pecko Martin</t>
  </si>
  <si>
    <t>Skuhrovec Aleš</t>
  </si>
  <si>
    <t>Němec Viktor</t>
  </si>
  <si>
    <t>Ehrentraut Stefan</t>
  </si>
  <si>
    <t>Šandor Jakub</t>
  </si>
  <si>
    <t>Škurla Michael</t>
  </si>
  <si>
    <t xml:space="preserve">Sulková Kristýna </t>
  </si>
  <si>
    <t xml:space="preserve">Kačenová Lucie </t>
  </si>
  <si>
    <t>Kereškéni Adam</t>
  </si>
  <si>
    <t>Urbánek Michal</t>
  </si>
  <si>
    <t>Křižánek Igor</t>
  </si>
  <si>
    <t>Šulák Jiří</t>
  </si>
  <si>
    <t>Herman Jan</t>
  </si>
  <si>
    <t>Mateos Pedro Callardo</t>
  </si>
  <si>
    <t>Gomez Pablo Fernandez</t>
  </si>
  <si>
    <t>Lonhart Karel</t>
  </si>
  <si>
    <t xml:space="preserve">Nechybová Kristýna </t>
  </si>
  <si>
    <t>Trefný Robert</t>
  </si>
  <si>
    <t>Chocholatý Tomáš</t>
  </si>
  <si>
    <t>Pauli Radek</t>
  </si>
  <si>
    <t>Macháček Tomáš</t>
  </si>
  <si>
    <t xml:space="preserve">Ovolín David </t>
  </si>
  <si>
    <t xml:space="preserve">Chancel Pierre </t>
  </si>
  <si>
    <t>Tordiman Mickael</t>
  </si>
  <si>
    <t>Connah George</t>
  </si>
  <si>
    <t xml:space="preserve">Krpcová  Kateřina </t>
  </si>
  <si>
    <t>Balounová Edita</t>
  </si>
  <si>
    <t xml:space="preserve">Hoffmann David </t>
  </si>
  <si>
    <t xml:space="preserve">Melicharová Eliška </t>
  </si>
  <si>
    <t xml:space="preserve">Svoboda  Tomáš </t>
  </si>
  <si>
    <t xml:space="preserve">Papík Ondřej </t>
  </si>
  <si>
    <t>Sokolowski Maciej</t>
  </si>
  <si>
    <t>Holajová Romana</t>
  </si>
  <si>
    <t xml:space="preserve">Bubáková Kateřina </t>
  </si>
  <si>
    <t xml:space="preserve">Zářický Vojtěch </t>
  </si>
  <si>
    <t xml:space="preserve">Beneš David </t>
  </si>
  <si>
    <t>Valerián Jakub</t>
  </si>
  <si>
    <t>Zábranský Theodor</t>
  </si>
  <si>
    <t>Nosko Martin</t>
  </si>
  <si>
    <t>Krejčí Tomáš</t>
  </si>
  <si>
    <t>Zapletal Marek</t>
  </si>
  <si>
    <t>Badín Lukáš</t>
  </si>
  <si>
    <t>Rotrekl Dominik</t>
  </si>
  <si>
    <t>Hložek Michal</t>
  </si>
  <si>
    <t xml:space="preserve">Květoň Jiří </t>
  </si>
  <si>
    <t>Jochman Luboš</t>
  </si>
  <si>
    <t>Kroupa Pavel</t>
  </si>
  <si>
    <t>Yevenko Sergey</t>
  </si>
  <si>
    <t>Alikadze Archil</t>
  </si>
  <si>
    <t>Nový Jakub</t>
  </si>
  <si>
    <t>Narvaez  Jareňo Ramon</t>
  </si>
  <si>
    <t>Kulík Martin</t>
  </si>
  <si>
    <t xml:space="preserve">Šeba Václav </t>
  </si>
  <si>
    <t>Műller Daniel</t>
  </si>
  <si>
    <t>Pšenička Petr</t>
  </si>
  <si>
    <t>Novák Tomáš</t>
  </si>
  <si>
    <t>Tůma Pavel</t>
  </si>
  <si>
    <t>Sulamanidze Alice</t>
  </si>
  <si>
    <t>Rios Esuobar Vanessa</t>
  </si>
  <si>
    <t>Lokšíková Karolína</t>
  </si>
  <si>
    <t>Zmeškalová Andrea</t>
  </si>
  <si>
    <t>Fojtu Ben</t>
  </si>
  <si>
    <t>Stees Argyle Thomas</t>
  </si>
  <si>
    <t>Scheiner Michal</t>
  </si>
  <si>
    <t>Niklfeld Petr</t>
  </si>
  <si>
    <t>Pražák Robert</t>
  </si>
  <si>
    <t>Klein David</t>
  </si>
  <si>
    <t>Chaloupka Ondřej</t>
  </si>
  <si>
    <t>Šimonovský Jan</t>
  </si>
  <si>
    <t>Beaujara Oliver</t>
  </si>
  <si>
    <t>Havis Eduardo</t>
  </si>
  <si>
    <t>Wuillaume Victor</t>
  </si>
  <si>
    <t>Gloser Adam</t>
  </si>
  <si>
    <t>Hřebík Tomáš</t>
  </si>
  <si>
    <t>Žourek Martin</t>
  </si>
  <si>
    <t>Gron Lukáš</t>
  </si>
  <si>
    <t>Moravec Patrik</t>
  </si>
  <si>
    <t>Vašíček Zdeněk</t>
  </si>
  <si>
    <t>Petro  Tomáš</t>
  </si>
  <si>
    <t>Muzikář Vladimír</t>
  </si>
  <si>
    <t>Fiala Jakub</t>
  </si>
  <si>
    <t>Nedoma Tomáš</t>
  </si>
  <si>
    <t>Ševčík Jiří</t>
  </si>
  <si>
    <t>Zabloudil Petr</t>
  </si>
  <si>
    <t>Sedláček Pavel</t>
  </si>
  <si>
    <t>Procházka Miroslav</t>
  </si>
  <si>
    <t>Smetana Ivan</t>
  </si>
  <si>
    <t>Vašíček Pavel</t>
  </si>
  <si>
    <t>Otevřel Pavel</t>
  </si>
  <si>
    <t>Bařina Matěj</t>
  </si>
  <si>
    <t>Ondroušek Viktor</t>
  </si>
  <si>
    <t>Šostý Jakub</t>
  </si>
  <si>
    <t>Maňoušek David</t>
  </si>
  <si>
    <t>Ficnar Lukáš</t>
  </si>
  <si>
    <t>Balát Filip</t>
  </si>
  <si>
    <t>Labudík Roman</t>
  </si>
  <si>
    <t>Plhal Michal</t>
  </si>
  <si>
    <t>Marák Šimon</t>
  </si>
  <si>
    <t>Plhal Stanislav</t>
  </si>
  <si>
    <t>Allendez Juan Cruz</t>
  </si>
  <si>
    <t>Noguere-Tarrieu Thibault</t>
  </si>
  <si>
    <t>Walch David</t>
  </si>
  <si>
    <t>Vartoň Filip</t>
  </si>
  <si>
    <t>Lach Ondřej</t>
  </si>
  <si>
    <t>Bartoš Marek</t>
  </si>
  <si>
    <t>Jarrar Michael</t>
  </si>
  <si>
    <t>Scheiner Radek</t>
  </si>
  <si>
    <t>Kopl Karel</t>
  </si>
  <si>
    <t>Drápal Martin</t>
  </si>
  <si>
    <t>Kopřiva Marek</t>
  </si>
  <si>
    <t>Slanař Jakub</t>
  </si>
  <si>
    <t>Strouhal Ivan</t>
  </si>
  <si>
    <t xml:space="preserve">Sluka Jiří </t>
  </si>
  <si>
    <t>Volšička Jan</t>
  </si>
  <si>
    <t>Kvizhinadze Irakli</t>
  </si>
  <si>
    <t>Liška Michal</t>
  </si>
  <si>
    <t>Přenosil Jakub</t>
  </si>
  <si>
    <t>Kučera Josef</t>
  </si>
  <si>
    <t>Čeloud Tomáš</t>
  </si>
  <si>
    <t>Zima Michael</t>
  </si>
  <si>
    <t>Martina Jan</t>
  </si>
  <si>
    <t>Konečný Pavel</t>
  </si>
  <si>
    <t>Mottl Tomáš</t>
  </si>
  <si>
    <t>Bernard Michal</t>
  </si>
  <si>
    <t>Novotný Martin</t>
  </si>
  <si>
    <t>Fiala Miloš</t>
  </si>
  <si>
    <t>Caldaroni Mattia</t>
  </si>
  <si>
    <t>Beneš Oldřich</t>
  </si>
  <si>
    <t>Helán Petr</t>
  </si>
  <si>
    <t>Tonar Josef</t>
  </si>
  <si>
    <t>Kaňka Roman</t>
  </si>
  <si>
    <t>Kotoč Petr</t>
  </si>
  <si>
    <t>Kotoč Štefan</t>
  </si>
  <si>
    <t>Bravený Tomáš</t>
  </si>
  <si>
    <t>Kotrlík Richard</t>
  </si>
  <si>
    <t>Hora Marek</t>
  </si>
  <si>
    <t>Andres Jakub</t>
  </si>
  <si>
    <t>Augusta Karel</t>
  </si>
  <si>
    <t>Kovács Patrik</t>
  </si>
  <si>
    <t>Kovács Marek</t>
  </si>
  <si>
    <t>Chmiel Adam</t>
  </si>
  <si>
    <t>Dýrr Luboš</t>
  </si>
  <si>
    <t>Backa Radim</t>
  </si>
  <si>
    <t>Meszároš Matej</t>
  </si>
  <si>
    <t>Hughes David</t>
  </si>
  <si>
    <t>Saul Werner</t>
  </si>
  <si>
    <t>Majovský Martin</t>
  </si>
  <si>
    <t>Kotlár Attila</t>
  </si>
  <si>
    <t>Hedin Nicolas</t>
  </si>
  <si>
    <t>Cimetiere Charles Guy</t>
  </si>
  <si>
    <t>Sedlák Tomáš</t>
  </si>
  <si>
    <t>Rogel Rastislav</t>
  </si>
  <si>
    <t>Mentz Neil</t>
  </si>
  <si>
    <t>Beladič Rastislav</t>
  </si>
  <si>
    <t>Blažek Štefan</t>
  </si>
  <si>
    <t>Korenčík Peter</t>
  </si>
  <si>
    <t>Muller Jan</t>
  </si>
  <si>
    <t>Skopový Miroslav</t>
  </si>
  <si>
    <t>Hošek Karel</t>
  </si>
  <si>
    <t>Krützner Richard</t>
  </si>
  <si>
    <t>Stokláska Ondřej</t>
  </si>
  <si>
    <t>Pošík Vladimír</t>
  </si>
  <si>
    <t>Křišťan Marek</t>
  </si>
  <si>
    <t>Pisinger Petr</t>
  </si>
  <si>
    <t>Matějka Jan</t>
  </si>
  <si>
    <t>Svatková Veronika</t>
  </si>
  <si>
    <t>Kouklíková Kristýna</t>
  </si>
  <si>
    <t>Kutnar Petr</t>
  </si>
  <si>
    <t>Červenka Jakub</t>
  </si>
  <si>
    <t>Gadziala Marek</t>
  </si>
  <si>
    <t>Rapant Lukáš</t>
  </si>
  <si>
    <t>Košátko Tomáš</t>
  </si>
  <si>
    <t>Helcel Marian</t>
  </si>
  <si>
    <t>Hodr  Matěj</t>
  </si>
  <si>
    <t>Heřmánek Daniel</t>
  </si>
  <si>
    <t>Kučík Vít</t>
  </si>
  <si>
    <t>Fišnar Milan</t>
  </si>
  <si>
    <t>Dráb Ladislav</t>
  </si>
  <si>
    <t>Svoboda Michal</t>
  </si>
  <si>
    <t>Kocian Michal</t>
  </si>
  <si>
    <t>Sládek Oldřich</t>
  </si>
  <si>
    <t>Syrový Tomáš</t>
  </si>
  <si>
    <t xml:space="preserve">Heřman Václav </t>
  </si>
  <si>
    <t>Žalud Martin</t>
  </si>
  <si>
    <t>Kocur Jakub</t>
  </si>
  <si>
    <t>Barták Martin</t>
  </si>
  <si>
    <t>Král Jindřich</t>
  </si>
  <si>
    <t>Škubař Jan</t>
  </si>
  <si>
    <t>Ulumbelashvili Irakli</t>
  </si>
  <si>
    <t>Bausson Jérémie</t>
  </si>
  <si>
    <t>Šritt Dominik</t>
  </si>
  <si>
    <t>Altenburger Radim</t>
  </si>
  <si>
    <t>Ther Dominik</t>
  </si>
  <si>
    <t>Houžvíček Matyáš</t>
  </si>
  <si>
    <t>Lukas Martin</t>
  </si>
  <si>
    <t>Šedo Igor</t>
  </si>
  <si>
    <t>Fruhauf David</t>
  </si>
  <si>
    <t>Petr Leoš</t>
  </si>
  <si>
    <t>Procházka Michal</t>
  </si>
  <si>
    <t>Kačírek Pavel</t>
  </si>
  <si>
    <t>Vecko Petr</t>
  </si>
  <si>
    <t>Potůček Michal</t>
  </si>
  <si>
    <t>Borovanský Jakub</t>
  </si>
  <si>
    <t>Dolejš Jaroslav</t>
  </si>
  <si>
    <t>Horský Ondřej</t>
  </si>
  <si>
    <t>Krupička Tomáš</t>
  </si>
  <si>
    <t>Mencl Michal</t>
  </si>
  <si>
    <t>Plachý Filip</t>
  </si>
  <si>
    <t>Žák Lukáš</t>
  </si>
  <si>
    <t>Kaufman Filip</t>
  </si>
  <si>
    <t>Princ Dario Tiger</t>
  </si>
  <si>
    <t xml:space="preserve">Štěpánek Václav </t>
  </si>
  <si>
    <t>Hloušková Olga</t>
  </si>
  <si>
    <t>Machota Antonín</t>
  </si>
  <si>
    <t>Yennie Ry Sterling</t>
  </si>
  <si>
    <t>Khabeishvili Giorgi</t>
  </si>
  <si>
    <t>Cirusová Markéta</t>
  </si>
  <si>
    <t>Štáhlová Jana</t>
  </si>
  <si>
    <t>Černá Lucie</t>
  </si>
  <si>
    <t>Pokorná Anna</t>
  </si>
  <si>
    <t>Karásek Petr</t>
  </si>
  <si>
    <t>Backa Jan</t>
  </si>
  <si>
    <t>Bříza Zdeněk</t>
  </si>
  <si>
    <t>Kaska Martin</t>
  </si>
  <si>
    <t>Šmíd Ondřej</t>
  </si>
  <si>
    <t>Oczadlý Tomáš</t>
  </si>
  <si>
    <t>Vysoká Ivana</t>
  </si>
  <si>
    <t>Heřmanová Olga</t>
  </si>
  <si>
    <t>Řeháková Anna</t>
  </si>
  <si>
    <t>Bejrová Dominika</t>
  </si>
  <si>
    <t xml:space="preserve">Beneš Václav </t>
  </si>
  <si>
    <t>Formánek Antonín</t>
  </si>
  <si>
    <t>Nejedlý Michal</t>
  </si>
  <si>
    <t>Farkač Tomáš</t>
  </si>
  <si>
    <t>Amort Michal</t>
  </si>
  <si>
    <t>Pokorný Ladislav</t>
  </si>
  <si>
    <t>Foubík Pavel</t>
  </si>
  <si>
    <t>Hrníčko Pavel</t>
  </si>
  <si>
    <t>Lőfler Martin</t>
  </si>
  <si>
    <t>Novák Rudolf</t>
  </si>
  <si>
    <t xml:space="preserve">Čížek Robert  </t>
  </si>
  <si>
    <t>Havel Marek</t>
  </si>
  <si>
    <t>Lomoz Pavel</t>
  </si>
  <si>
    <t>Kyselák Jan</t>
  </si>
  <si>
    <t>Skovajsa Vojtěch</t>
  </si>
  <si>
    <t>Znamenáček Kane</t>
  </si>
  <si>
    <t>Bindioa Onali</t>
  </si>
  <si>
    <t>Peyrelongue Romain</t>
  </si>
  <si>
    <t>Rakowski Marek</t>
  </si>
  <si>
    <t>Kličník  Oliver</t>
  </si>
  <si>
    <t>Fuka Jan</t>
  </si>
  <si>
    <t>Čítek Nikola</t>
  </si>
  <si>
    <t>Novák Adam</t>
  </si>
  <si>
    <t>Kučera Daniel</t>
  </si>
  <si>
    <t>Malík Jan</t>
  </si>
  <si>
    <t>Žitecký Jan</t>
  </si>
  <si>
    <t>Petrov Milenov Plamen</t>
  </si>
  <si>
    <t>Jindra Tadeáš</t>
  </si>
  <si>
    <t>Dihn Viet</t>
  </si>
  <si>
    <t>Pop Martin</t>
  </si>
  <si>
    <t>Vančišin Jakub</t>
  </si>
  <si>
    <t>Topinka Michal</t>
  </si>
  <si>
    <t>Šik Jakub</t>
  </si>
  <si>
    <t>Argyle Thomas</t>
  </si>
  <si>
    <t>Guliford Edward</t>
  </si>
  <si>
    <t>Dolák David</t>
  </si>
  <si>
    <t xml:space="preserve">Udatný Vojtěch </t>
  </si>
  <si>
    <t>Husák Petr</t>
  </si>
  <si>
    <t>Bubeníčková Marta</t>
  </si>
  <si>
    <t>Buřilová Tereza</t>
  </si>
  <si>
    <t>Synečková Barbora</t>
  </si>
  <si>
    <t xml:space="preserve">Štěchovská Veronika </t>
  </si>
  <si>
    <t>Mráčková Jana</t>
  </si>
  <si>
    <t>Wróbel Marek</t>
  </si>
  <si>
    <t>Fűrstová Nikola</t>
  </si>
  <si>
    <t>Ďuriníková Barbora</t>
  </si>
  <si>
    <t>Jarošová Soňa</t>
  </si>
  <si>
    <t>Loučka Ondřej</t>
  </si>
  <si>
    <t>Araya Ignacio</t>
  </si>
  <si>
    <t>Hotový Daniel</t>
  </si>
  <si>
    <t>Trtílková Michaela</t>
  </si>
  <si>
    <t>Alexa Filip</t>
  </si>
  <si>
    <t>Tenora Libor</t>
  </si>
  <si>
    <t>Šebesta Petr</t>
  </si>
  <si>
    <t>Hárovník Jan</t>
  </si>
  <si>
    <t xml:space="preserve">Nedoma Ondřej </t>
  </si>
  <si>
    <t>Labudík Marek</t>
  </si>
  <si>
    <t xml:space="preserve">Švehlová Táňa </t>
  </si>
  <si>
    <t>Cossic Sebastien</t>
  </si>
  <si>
    <t>Žoltáková Věra</t>
  </si>
  <si>
    <t>Neubanerová Natálie</t>
  </si>
  <si>
    <t>Vacek Miloš</t>
  </si>
  <si>
    <t>Rusňák Milan</t>
  </si>
  <si>
    <t>Pobuda Michal</t>
  </si>
  <si>
    <t>Kettner David</t>
  </si>
  <si>
    <t>Pustofka Miroslav</t>
  </si>
  <si>
    <t>Kraus Libor</t>
  </si>
  <si>
    <t>Zimmerová Milena</t>
  </si>
  <si>
    <t>Marek Nachtigal</t>
  </si>
  <si>
    <t>Pustějovský Lukáš</t>
  </si>
  <si>
    <t>Vaníček Filip</t>
  </si>
  <si>
    <t>Zita Tadeáš</t>
  </si>
  <si>
    <t>Šesták Jan</t>
  </si>
  <si>
    <t>Šabek Marek</t>
  </si>
  <si>
    <t>Puchar Vladimír</t>
  </si>
  <si>
    <t>Trpálek Matěj</t>
  </si>
  <si>
    <t>Uhlíř Dalibor</t>
  </si>
  <si>
    <t>Carbolová Barbora</t>
  </si>
  <si>
    <t>Fůs Jiří</t>
  </si>
  <si>
    <t>Zajíc Jaromír</t>
  </si>
  <si>
    <t>Mach František</t>
  </si>
  <si>
    <t>Petrlík Lukáš</t>
  </si>
  <si>
    <t>Kutík Jan</t>
  </si>
  <si>
    <t>Jordán Michal</t>
  </si>
  <si>
    <t>Pech Vladislav</t>
  </si>
  <si>
    <t>Vargas Miguel</t>
  </si>
  <si>
    <t xml:space="preserve">Pokorná Veronika </t>
  </si>
  <si>
    <t>Bartošková  Denisa</t>
  </si>
  <si>
    <t xml:space="preserve">Veselá Sabina </t>
  </si>
  <si>
    <t>Tomášková Nikola</t>
  </si>
  <si>
    <t>Pětioký Viktor</t>
  </si>
  <si>
    <t>Louden John</t>
  </si>
  <si>
    <t>Biel Lukáš</t>
  </si>
  <si>
    <t>Somol Jan</t>
  </si>
  <si>
    <t>Raychynets Yuriy</t>
  </si>
  <si>
    <t>Prekpoljaj Marko</t>
  </si>
  <si>
    <t>Příkosický Jaroslav</t>
  </si>
  <si>
    <t>Smrekovský Adam</t>
  </si>
  <si>
    <t>Tošner Jakub</t>
  </si>
  <si>
    <t>Lis Adam</t>
  </si>
  <si>
    <t>Bartásek Michal</t>
  </si>
  <si>
    <t>Hvězda Tomáš</t>
  </si>
  <si>
    <t>Sobczyková Iwona</t>
  </si>
  <si>
    <t>Klokner Jan</t>
  </si>
  <si>
    <t>Brezniak Adam</t>
  </si>
  <si>
    <t>Tesař Radek</t>
  </si>
  <si>
    <t>Viewegh Jonáš</t>
  </si>
  <si>
    <t>Hromádka Jan</t>
  </si>
  <si>
    <t>Kutílek Petr</t>
  </si>
  <si>
    <t>Mašek Filip</t>
  </si>
  <si>
    <t>Sixta Radek</t>
  </si>
  <si>
    <t>Hűbner Martin</t>
  </si>
  <si>
    <t>Grulich Kevin</t>
  </si>
  <si>
    <t>Leznar Jakub</t>
  </si>
  <si>
    <t>Ševčík Filip</t>
  </si>
  <si>
    <t>Man Dominik</t>
  </si>
  <si>
    <t>Horváthová Tomáš</t>
  </si>
  <si>
    <t>Němeček Jakub</t>
  </si>
  <si>
    <t>Šín Martin</t>
  </si>
  <si>
    <t>Pilný Jiří</t>
  </si>
  <si>
    <t>Hess Jan</t>
  </si>
  <si>
    <t xml:space="preserve">Liklikadze David </t>
  </si>
  <si>
    <t>Pejřil Lukáš</t>
  </si>
  <si>
    <t>Radochová Hana Erika</t>
  </si>
  <si>
    <t>Klimánková Iveta</t>
  </si>
  <si>
    <t xml:space="preserve">Svobodová Lucie </t>
  </si>
  <si>
    <t>Noqué Sebastien</t>
  </si>
  <si>
    <t>Novotná Gabriela</t>
  </si>
  <si>
    <t>Nevyjel Karel</t>
  </si>
  <si>
    <t>Ziegelheim Roman</t>
  </si>
  <si>
    <t>Nome Tiatia</t>
  </si>
  <si>
    <t>Zouhar Lukáš</t>
  </si>
  <si>
    <t>Šinágl Josef</t>
  </si>
  <si>
    <t>Kuzma Maksymilian</t>
  </si>
  <si>
    <t>Kopečka Daniel</t>
  </si>
  <si>
    <t>Páv Jaroslav</t>
  </si>
  <si>
    <t>Janoušek Zdeněk</t>
  </si>
  <si>
    <t>Běťák Jan</t>
  </si>
  <si>
    <t xml:space="preserve">Gajdzica Hana  </t>
  </si>
  <si>
    <t>Juraj Antol</t>
  </si>
  <si>
    <t>Obyt Michal</t>
  </si>
  <si>
    <t>Kovář  Jan</t>
  </si>
  <si>
    <t>Slavíček Pavel</t>
  </si>
  <si>
    <t>Vít Aleš</t>
  </si>
  <si>
    <t>Bouček Filip</t>
  </si>
  <si>
    <t>Milec Pavel</t>
  </si>
  <si>
    <t>Hrouda Jaroslav</t>
  </si>
  <si>
    <t>Marsa Tomáš</t>
  </si>
  <si>
    <t>Franče Václav</t>
  </si>
  <si>
    <t>Čechovský Martin</t>
  </si>
  <si>
    <t>Söderblom Carl</t>
  </si>
  <si>
    <t>Cibulka Jan</t>
  </si>
  <si>
    <t>Šíla Jan</t>
  </si>
  <si>
    <t>Stibor Tomáš</t>
  </si>
  <si>
    <t>Mačenka Patrik</t>
  </si>
  <si>
    <t xml:space="preserve">Ždárek Vojtěch </t>
  </si>
  <si>
    <t>Meluzínová Sabina</t>
  </si>
  <si>
    <t>Bílský Zdeněk</t>
  </si>
  <si>
    <t>Paul Milan</t>
  </si>
  <si>
    <t>Valvoda Stanislav</t>
  </si>
  <si>
    <t>Řihák Michal</t>
  </si>
  <si>
    <t>Neubauer Petr</t>
  </si>
  <si>
    <t>Minárik Matěj</t>
  </si>
  <si>
    <t>Kostial Lukáš</t>
  </si>
  <si>
    <t>Szekely Ján</t>
  </si>
  <si>
    <t>Ušák Dominik</t>
  </si>
  <si>
    <t xml:space="preserve">Kašpárek Jan </t>
  </si>
  <si>
    <t>Kočandrle Tomáš</t>
  </si>
  <si>
    <t>Plzeň</t>
  </si>
  <si>
    <t>Kopačka  Martin</t>
  </si>
  <si>
    <t>Uherský Marek</t>
  </si>
  <si>
    <t>Houdek Lukáš</t>
  </si>
  <si>
    <t xml:space="preserve">Slavík Antonín </t>
  </si>
  <si>
    <t>Brož Karel</t>
  </si>
  <si>
    <t xml:space="preserve">Pátek Dalibor </t>
  </si>
  <si>
    <t>Bugoš Michal</t>
  </si>
  <si>
    <t>Fišer Jan</t>
  </si>
  <si>
    <t>Branžovský Jindřich</t>
  </si>
  <si>
    <t>Chabada Ondřej</t>
  </si>
  <si>
    <t>Charvát Ondřej</t>
  </si>
  <si>
    <t>Habrcetl Vlastimil</t>
  </si>
  <si>
    <t>Kozák Ondřej</t>
  </si>
  <si>
    <t>Kochman Tomáš</t>
  </si>
  <si>
    <t>Horn  Martin</t>
  </si>
  <si>
    <t>Fürst Michal</t>
  </si>
  <si>
    <t>Kobián Jan</t>
  </si>
  <si>
    <t>Pánek Zdeněk</t>
  </si>
  <si>
    <t xml:space="preserve">Bělašková Alena </t>
  </si>
  <si>
    <t xml:space="preserve">Schűtzová   Klára </t>
  </si>
  <si>
    <t xml:space="preserve">Stránská Soňa </t>
  </si>
  <si>
    <t>Marešová Eva</t>
  </si>
  <si>
    <t xml:space="preserve">Nejezchlebová  Martina </t>
  </si>
  <si>
    <t xml:space="preserve">Soukupová  Pavlína </t>
  </si>
  <si>
    <t xml:space="preserve">Krulišová  Kateřina </t>
  </si>
  <si>
    <t xml:space="preserve">Bláhová  Kamila </t>
  </si>
  <si>
    <t>Topolánek Jan</t>
  </si>
  <si>
    <t>Mitchell John</t>
  </si>
  <si>
    <t>Liška  Martin</t>
  </si>
  <si>
    <t>Vítek Štěpán</t>
  </si>
  <si>
    <t xml:space="preserve">Skutecká Nicola </t>
  </si>
  <si>
    <t xml:space="preserve">Říhová Michaela </t>
  </si>
  <si>
    <t>Kutil Tomáš</t>
  </si>
  <si>
    <t>Kuthanová Pavla</t>
  </si>
  <si>
    <t>Kuthanová Petra</t>
  </si>
  <si>
    <t xml:space="preserve">Kutáč Ivo </t>
  </si>
  <si>
    <t>Kusala Tomáš</t>
  </si>
  <si>
    <t>Kurka Tomáš</t>
  </si>
  <si>
    <t>Kupka David</t>
  </si>
  <si>
    <t>Kunčar Petr</t>
  </si>
  <si>
    <t>Kulová Kateřina</t>
  </si>
  <si>
    <t>Kulhánek Michal</t>
  </si>
  <si>
    <t>Kulhánek Lukáš</t>
  </si>
  <si>
    <t>Kuchyňka Roman</t>
  </si>
  <si>
    <t>Kuchařík Marek</t>
  </si>
  <si>
    <t>Kuchár Martin</t>
  </si>
  <si>
    <t>Kudrna Jan</t>
  </si>
  <si>
    <t xml:space="preserve">Kudláčková Andrea </t>
  </si>
  <si>
    <t>Kudláček Luděk</t>
  </si>
  <si>
    <t>Kučerová Alena</t>
  </si>
  <si>
    <t>Kučera Martin</t>
  </si>
  <si>
    <t>Kučera Jan</t>
  </si>
  <si>
    <t>Kučera Karel</t>
  </si>
  <si>
    <t>Kučera Ondřej</t>
  </si>
  <si>
    <t>Kučera Michal</t>
  </si>
  <si>
    <t>Kűbl Jan</t>
  </si>
  <si>
    <t>Kubíček Ladislav</t>
  </si>
  <si>
    <t>Kubešová Michaela</t>
  </si>
  <si>
    <t>Kubatý Marek</t>
  </si>
  <si>
    <t>Kubásek Lukáš</t>
  </si>
  <si>
    <t>Kubálek Jan</t>
  </si>
  <si>
    <t>Kubálek Roman</t>
  </si>
  <si>
    <t>Kubala Vladimír</t>
  </si>
  <si>
    <t>Kuba Lukáš</t>
  </si>
  <si>
    <t>Křížová Marie</t>
  </si>
  <si>
    <t>Křížek Matěj</t>
  </si>
  <si>
    <t>Křižánek Matouš</t>
  </si>
  <si>
    <t xml:space="preserve">Křiklánová  Petra </t>
  </si>
  <si>
    <t>Křiklán František</t>
  </si>
  <si>
    <t>Křemének Tomáš</t>
  </si>
  <si>
    <t>Křeček Tomáš</t>
  </si>
  <si>
    <t>Křapáček Tomáš</t>
  </si>
  <si>
    <t>Krütznerová  Gábina</t>
  </si>
  <si>
    <t>Krütznerová Adriana</t>
  </si>
  <si>
    <t>Krütznerová Sandra</t>
  </si>
  <si>
    <t>Krützner Eduard</t>
  </si>
  <si>
    <t>Krupička Martin</t>
  </si>
  <si>
    <t>Krügner Adam</t>
  </si>
  <si>
    <t>Krpec Jakub</t>
  </si>
  <si>
    <t>Kroupa Jan</t>
  </si>
  <si>
    <t>Križánek Michal</t>
  </si>
  <si>
    <t>Križan Jakub</t>
  </si>
  <si>
    <t>Krištofiak Štefan</t>
  </si>
  <si>
    <t>Krcho Jakub</t>
  </si>
  <si>
    <t>Krejčovský Tomáš</t>
  </si>
  <si>
    <t>Krejčí Jiří</t>
  </si>
  <si>
    <t>Krejčí Jakub</t>
  </si>
  <si>
    <t>Krčmář Milan</t>
  </si>
  <si>
    <t>Krbec Pavel</t>
  </si>
  <si>
    <t>Kratochvíl Kamil</t>
  </si>
  <si>
    <t>Kratochvíl Matouš</t>
  </si>
  <si>
    <t xml:space="preserve">Kratochvíl Petr </t>
  </si>
  <si>
    <t>Krátká Nikola</t>
  </si>
  <si>
    <t>Král Filip</t>
  </si>
  <si>
    <t>Král Jakub</t>
  </si>
  <si>
    <t>Krajčovič Dušan</t>
  </si>
  <si>
    <t>Kráčalíková Alžběta</t>
  </si>
  <si>
    <t>Kožušník Petr</t>
  </si>
  <si>
    <t>Kozubík Pavel</t>
  </si>
  <si>
    <t>Kozubík Petr</t>
  </si>
  <si>
    <t>Kozová Petra</t>
  </si>
  <si>
    <t xml:space="preserve">Kozina Vojtěch </t>
  </si>
  <si>
    <t>Kovařík Miloslav</t>
  </si>
  <si>
    <t>Kovařík Radim</t>
  </si>
  <si>
    <t>Kovář Martin</t>
  </si>
  <si>
    <t xml:space="preserve">Kovář Ondřej </t>
  </si>
  <si>
    <t>Kovář Jan</t>
  </si>
  <si>
    <t>Koval Ondřej</t>
  </si>
  <si>
    <t>Kováč Daniel</t>
  </si>
  <si>
    <t>Koutný Radim</t>
  </si>
  <si>
    <t>Koutník Petr</t>
  </si>
  <si>
    <t>Koutek Michal</t>
  </si>
  <si>
    <t>Kouba Pavel</t>
  </si>
  <si>
    <t>Kottková Květuše</t>
  </si>
  <si>
    <t>Kotík Tomáš</t>
  </si>
  <si>
    <t>Kotík Martin</t>
  </si>
  <si>
    <t>Kothánek Ondřej</t>
  </si>
  <si>
    <t>Kotěšovský Dominik</t>
  </si>
  <si>
    <t>Koterová Lenka</t>
  </si>
  <si>
    <t>Kotek Václav</t>
  </si>
  <si>
    <t>Kotek Jiří</t>
  </si>
  <si>
    <t>Kotas Martin</t>
  </si>
  <si>
    <t>Koštálová Kateřina</t>
  </si>
  <si>
    <t>Košíček Adam</t>
  </si>
  <si>
    <t>Košický Michal</t>
  </si>
  <si>
    <t>Košárek Oldřich</t>
  </si>
  <si>
    <t>Kostelka Petr</t>
  </si>
  <si>
    <t>Kosak Martin</t>
  </si>
  <si>
    <t>Kořený Leoš</t>
  </si>
  <si>
    <t>Kortus František</t>
  </si>
  <si>
    <t>Kornyová Eva</t>
  </si>
  <si>
    <t>Kornia Libor</t>
  </si>
  <si>
    <t>Kopřiva Jakub</t>
  </si>
  <si>
    <t>Kopřiva David</t>
  </si>
  <si>
    <t>Kopečný Adam</t>
  </si>
  <si>
    <t>Kopečný Martin</t>
  </si>
  <si>
    <t>Konečný Jan</t>
  </si>
  <si>
    <t>Konečný Lukáš</t>
  </si>
  <si>
    <t xml:space="preserve">Končák David </t>
  </si>
  <si>
    <t>Koloušek Ondřej</t>
  </si>
  <si>
    <t>Kolodziejczyk Jakub</t>
  </si>
  <si>
    <t>Koleček Jan</t>
  </si>
  <si>
    <t>Kolda Michal</t>
  </si>
  <si>
    <t>Kolařík David</t>
  </si>
  <si>
    <t>Kolář Jan</t>
  </si>
  <si>
    <t>Kolář Michal</t>
  </si>
  <si>
    <t>Kolář Karel</t>
  </si>
  <si>
    <t>Koláček René</t>
  </si>
  <si>
    <t>Kocháň Josef</t>
  </si>
  <si>
    <t>Kohut Jindřich</t>
  </si>
  <si>
    <t>Kohoutová Michala</t>
  </si>
  <si>
    <t>Kohout Pavel</t>
  </si>
  <si>
    <t>Kohout Martin</t>
  </si>
  <si>
    <t>Kohout Oldřich</t>
  </si>
  <si>
    <t>Kohout Jan</t>
  </si>
  <si>
    <t>Kodytek Vladimír</t>
  </si>
  <si>
    <t>Kodera Roman</t>
  </si>
  <si>
    <t>Kobylák Jiří</t>
  </si>
  <si>
    <t>Kobularčík Tomáš</t>
  </si>
  <si>
    <t>Knichal Radek</t>
  </si>
  <si>
    <t>Kmoníčková Vendula</t>
  </si>
  <si>
    <t>Klvač Michal</t>
  </si>
  <si>
    <t>Klučarik Patrik</t>
  </si>
  <si>
    <t>Kloda Aleš</t>
  </si>
  <si>
    <t>Kloda Ondrej</t>
  </si>
  <si>
    <t>Kliniashuili Giorgi</t>
  </si>
  <si>
    <t xml:space="preserve">Klímová  Jana </t>
  </si>
  <si>
    <t>Klimek Jakub</t>
  </si>
  <si>
    <t>Klika Tomáš</t>
  </si>
  <si>
    <t>Klíč Dalibor</t>
  </si>
  <si>
    <t>Klecán Michal</t>
  </si>
  <si>
    <t>Klauz Martin</t>
  </si>
  <si>
    <t>Klauda Josef</t>
  </si>
  <si>
    <t>Klapková Kateřina</t>
  </si>
  <si>
    <t xml:space="preserve">zrušena </t>
  </si>
  <si>
    <t>Chalabala Lukáš</t>
  </si>
  <si>
    <t>Mihalik Michal</t>
  </si>
  <si>
    <t>Olkeštěk Petr</t>
  </si>
  <si>
    <t xml:space="preserve">nevystanena </t>
  </si>
  <si>
    <t>Střaslička Pavel</t>
  </si>
  <si>
    <t>Jamin Alex</t>
  </si>
  <si>
    <t>Halamka Jiří</t>
  </si>
  <si>
    <t>Vrána Tomáš</t>
  </si>
  <si>
    <t>Šelešovský Jan</t>
  </si>
  <si>
    <t>Csernai Lukáš</t>
  </si>
  <si>
    <t>Ščerba Marcel</t>
  </si>
  <si>
    <t>Škuta Ondřej</t>
  </si>
  <si>
    <t>Poledník Vítězslav</t>
  </si>
  <si>
    <t>Oros Tomáš</t>
  </si>
  <si>
    <t>Jágr Tomáš</t>
  </si>
  <si>
    <t>Glonti Nikolož</t>
  </si>
  <si>
    <t>Hankovszki Marek</t>
  </si>
  <si>
    <t>Veselý Tomáš</t>
  </si>
  <si>
    <t>Pešta Stanislav</t>
  </si>
  <si>
    <t>Hrdina Jonathan</t>
  </si>
  <si>
    <t xml:space="preserve">Linhartová Kateřina </t>
  </si>
  <si>
    <t>Vítovcová Anna</t>
  </si>
  <si>
    <t>Levytskyy Vitaliy</t>
  </si>
  <si>
    <t>Hop Matiáš</t>
  </si>
  <si>
    <t>Bukolský Jan</t>
  </si>
  <si>
    <t>Kotyza Adam</t>
  </si>
  <si>
    <t xml:space="preserve">Trnková Veronika </t>
  </si>
  <si>
    <t>Skokanová Zuzana</t>
  </si>
  <si>
    <t>Stach Ondřej</t>
  </si>
  <si>
    <t>Nohel Václav</t>
  </si>
  <si>
    <t>Řehůřek Jiří</t>
  </si>
  <si>
    <t>Sochor Ondřej</t>
  </si>
  <si>
    <t>Duffek Jindřich</t>
  </si>
  <si>
    <t>Vojáček Jiří</t>
  </si>
  <si>
    <t>Cosmi Ludorico</t>
  </si>
  <si>
    <t>Nechvátal Jakub</t>
  </si>
  <si>
    <t>Hvavinka Ondřej</t>
  </si>
  <si>
    <t>Čepelák Filip</t>
  </si>
  <si>
    <t>Tománek Jan</t>
  </si>
  <si>
    <t>Varga Jakub</t>
  </si>
  <si>
    <t>Nikl Tomáš</t>
  </si>
  <si>
    <t>Knapová Pavla</t>
  </si>
  <si>
    <t>Zvolánková Petra</t>
  </si>
  <si>
    <t>Scharf Dominik</t>
  </si>
  <si>
    <t>Kladiva Martin</t>
  </si>
  <si>
    <t>Kišac Ladislav</t>
  </si>
  <si>
    <t>Kintr Tomáš</t>
  </si>
  <si>
    <t>Kinter Michal</t>
  </si>
  <si>
    <t>Kilarová Alexandra</t>
  </si>
  <si>
    <t>Khandl Michal</t>
  </si>
  <si>
    <t>Kereškéniová Lucie</t>
  </si>
  <si>
    <t>Kefurt Jan</t>
  </si>
  <si>
    <t>Kavková Kateřina</t>
  </si>
  <si>
    <t>Kašpar Robert</t>
  </si>
  <si>
    <t>Kašpar Filip</t>
  </si>
  <si>
    <t>Kasal Otakar</t>
  </si>
  <si>
    <t xml:space="preserve">Kasal Vladimnír </t>
  </si>
  <si>
    <t>Kanounová Daniela</t>
  </si>
  <si>
    <t>Kaňa Ondřej</t>
  </si>
  <si>
    <t>Kalina Petr</t>
  </si>
  <si>
    <t>Kalina Martin</t>
  </si>
  <si>
    <t>Kakaš Robert</t>
  </si>
  <si>
    <t>Kachlík Miroslav</t>
  </si>
  <si>
    <t>Kahoun Tomáš</t>
  </si>
  <si>
    <t>Kadlecová Gabriela</t>
  </si>
  <si>
    <t>Kadlec Jan</t>
  </si>
  <si>
    <t>Kadlec Tomáš</t>
  </si>
  <si>
    <t>Kadečka Josef</t>
  </si>
  <si>
    <t>Kadavá Tereza</t>
  </si>
  <si>
    <t>Kábrtová Renáta</t>
  </si>
  <si>
    <t xml:space="preserve">Kabourek Václav </t>
  </si>
  <si>
    <t>Juzl Marek</t>
  </si>
  <si>
    <t>Juřínek Michal</t>
  </si>
  <si>
    <t>Juřík Petr</t>
  </si>
  <si>
    <t>Juřík Jan</t>
  </si>
  <si>
    <t>Juřica Petr</t>
  </si>
  <si>
    <t>Jurka Jaroslav</t>
  </si>
  <si>
    <t>Jurček Jan</t>
  </si>
  <si>
    <t>Jungerová Kristýna</t>
  </si>
  <si>
    <t>Jung Karel</t>
  </si>
  <si>
    <t>Jung Jan</t>
  </si>
  <si>
    <t>Juna Michal</t>
  </si>
  <si>
    <t>Juchelka Petr</t>
  </si>
  <si>
    <t>Jordánek Marek</t>
  </si>
  <si>
    <t>Jonáš Michal</t>
  </si>
  <si>
    <t>Jonák Jan</t>
  </si>
  <si>
    <t>Jirman Michal</t>
  </si>
  <si>
    <t>Jirman Milan</t>
  </si>
  <si>
    <t>Jiran Lukáš</t>
  </si>
  <si>
    <t>Jindra Luboš</t>
  </si>
  <si>
    <t>Jína Marek</t>
  </si>
  <si>
    <t>Jilčík Igor</t>
  </si>
  <si>
    <t>Ješo Patrik</t>
  </si>
  <si>
    <t>Jelínková Tereza</t>
  </si>
  <si>
    <t>Jedlička Martin</t>
  </si>
  <si>
    <t>Javůrková Adéla</t>
  </si>
  <si>
    <t>Javůrek Martin</t>
  </si>
  <si>
    <t>Javůrek Dominik</t>
  </si>
  <si>
    <t>Javůrek Milan</t>
  </si>
  <si>
    <t>Javořík Ondřej</t>
  </si>
  <si>
    <t>Javorová Eliška</t>
  </si>
  <si>
    <t>Jasnoš Marian</t>
  </si>
  <si>
    <t>Jaroš David</t>
  </si>
  <si>
    <t>Jaroš Roman</t>
  </si>
  <si>
    <t>Janžo Martin</t>
  </si>
  <si>
    <t xml:space="preserve">Januš Richard </t>
  </si>
  <si>
    <t>Janský Jaroslav</t>
  </si>
  <si>
    <t>Janovský Vladimír</t>
  </si>
  <si>
    <t>Janouš Michal</t>
  </si>
  <si>
    <t>Janíček Radim</t>
  </si>
  <si>
    <t>Janečková Tereza</t>
  </si>
  <si>
    <t>Janečka Tomáš</t>
  </si>
  <si>
    <t>Janeček Tomáš</t>
  </si>
  <si>
    <t>Janda Jan</t>
  </si>
  <si>
    <t>Jančí Miroslav</t>
  </si>
  <si>
    <t>Jamin Valentin</t>
  </si>
  <si>
    <t>Jalč Jan</t>
  </si>
  <si>
    <t>Jakubík Marek</t>
  </si>
  <si>
    <t>Jakob Tomáš</t>
  </si>
  <si>
    <t>Jakeš Vojtěch</t>
  </si>
  <si>
    <t>Jáchym Martin</t>
  </si>
  <si>
    <t>Jahnel René</t>
  </si>
  <si>
    <t>Jágr Lukáš</t>
  </si>
  <si>
    <t>Jadwiszczoková Andrea</t>
  </si>
  <si>
    <t>Jabůrek Libor</t>
  </si>
  <si>
    <t>Iweins Antoine</t>
  </si>
  <si>
    <t>Ingr Jan</t>
  </si>
  <si>
    <t>Indrák Pavel</t>
  </si>
  <si>
    <t>Chvála Libor</t>
  </si>
  <si>
    <t>Chudárek Michal</t>
  </si>
  <si>
    <t>Chromec Jan</t>
  </si>
  <si>
    <t>Christa Jiří</t>
  </si>
  <si>
    <t>Chovanec Marek</t>
  </si>
  <si>
    <t>Chotovinský Tomáš</t>
  </si>
  <si>
    <t>Chotovinský David</t>
  </si>
  <si>
    <t>Chmelík Jakub</t>
  </si>
  <si>
    <t>Chmelík Dan</t>
  </si>
  <si>
    <t>Chmelík Josef</t>
  </si>
  <si>
    <t>Chmátal David</t>
  </si>
  <si>
    <t>Charvátová Ester</t>
  </si>
  <si>
    <t>Charvát Martin</t>
  </si>
  <si>
    <t xml:space="preserve">Chalupa Vít </t>
  </si>
  <si>
    <t>Chalaš Ivan</t>
  </si>
  <si>
    <t>Chadim Tomáš</t>
  </si>
  <si>
    <t>Cháb Jiří</t>
  </si>
  <si>
    <t>Hynek Michal</t>
  </si>
  <si>
    <t>Hynek Tomáš</t>
  </si>
  <si>
    <t>Hykšová Denisa</t>
  </si>
  <si>
    <t>Hybben Branislav</t>
  </si>
  <si>
    <t>Huňáček Petr</t>
  </si>
  <si>
    <t>Huf Ladislav</t>
  </si>
  <si>
    <t>Hudrment Lukáš</t>
  </si>
  <si>
    <t>Hudák Martin</t>
  </si>
  <si>
    <t xml:space="preserve">Hubrt Václav </t>
  </si>
  <si>
    <t>Hubrt Antonín</t>
  </si>
  <si>
    <t>Hubínek Jakub</t>
  </si>
  <si>
    <t>Hubáček Josef</t>
  </si>
  <si>
    <t>Hřebík Jan</t>
  </si>
  <si>
    <t>Hřebačka Lukáš</t>
  </si>
  <si>
    <t>Hřebačka Richard</t>
  </si>
  <si>
    <t>Hruška Vojtěch</t>
  </si>
  <si>
    <t>Hršel Václav</t>
  </si>
  <si>
    <t>Hrstka Josef</t>
  </si>
  <si>
    <t>Hronec Andrej</t>
  </si>
  <si>
    <t xml:space="preserve">Hroncová Aneta </t>
  </si>
  <si>
    <t>Hrníčko Adam</t>
  </si>
  <si>
    <t>Hrma Marek</t>
  </si>
  <si>
    <t>Hrma Lukáš</t>
  </si>
  <si>
    <t>Hrdý Jakub</t>
  </si>
  <si>
    <t>Hrčko Tadeáš</t>
  </si>
  <si>
    <t>Hrabica Jakob</t>
  </si>
  <si>
    <t>Howells Michael</t>
  </si>
  <si>
    <t>Hovorka Jakub</t>
  </si>
  <si>
    <t>Hotovec Jiří</t>
  </si>
  <si>
    <t>Hotovec Miloslav</t>
  </si>
  <si>
    <t>Horyna Kryštof</t>
  </si>
  <si>
    <t>Horyna Ondřej</t>
  </si>
  <si>
    <t>Horváthová Lucie</t>
  </si>
  <si>
    <t>Horký Jakub</t>
  </si>
  <si>
    <t>Horák Jan</t>
  </si>
  <si>
    <t>Horáček Martin</t>
  </si>
  <si>
    <t>Horáček Vojtěch</t>
  </si>
  <si>
    <t>Horáček David</t>
  </si>
  <si>
    <t>Honner Lukáš</t>
  </si>
  <si>
    <t xml:space="preserve">Honig Václav </t>
  </si>
  <si>
    <t>Holý Petr</t>
  </si>
  <si>
    <t>Holubář Jiří</t>
  </si>
  <si>
    <t>Holouš Jiří</t>
  </si>
  <si>
    <t>Holeček Pavel</t>
  </si>
  <si>
    <t>Holba Radek</t>
  </si>
  <si>
    <t>Holá Zuzana</t>
  </si>
  <si>
    <t>Hodík Patrik</t>
  </si>
  <si>
    <t>Hodgson Robert David</t>
  </si>
  <si>
    <t>Hodek Matouš</t>
  </si>
  <si>
    <t>Hodaň Vlastimil</t>
  </si>
  <si>
    <t>Hodaň Martin</t>
  </si>
  <si>
    <t>Hodan Pavel</t>
  </si>
  <si>
    <t>Hocke Pavel</t>
  </si>
  <si>
    <t>Hocke Petr</t>
  </si>
  <si>
    <t>Hnilo Pavel</t>
  </si>
  <si>
    <t>Hlůžek Jan</t>
  </si>
  <si>
    <t>Hlaváčová Martina</t>
  </si>
  <si>
    <t>Hlavačka Gabriel</t>
  </si>
  <si>
    <t>Hlaváček David</t>
  </si>
  <si>
    <t>Hladilová Klára</t>
  </si>
  <si>
    <t xml:space="preserve">Hladík Richard </t>
  </si>
  <si>
    <t xml:space="preserve">Himlová Martina </t>
  </si>
  <si>
    <t>Herák Michal</t>
  </si>
  <si>
    <t xml:space="preserve">Hemmer Pavel </t>
  </si>
  <si>
    <t>Hemelík Norbert</t>
  </si>
  <si>
    <t>Heller Tomáš</t>
  </si>
  <si>
    <t>Hell David</t>
  </si>
  <si>
    <t>Hejmala Oto</t>
  </si>
  <si>
    <t xml:space="preserve">Hejda Kamil </t>
  </si>
  <si>
    <t>Hejč Martin</t>
  </si>
  <si>
    <t>Heinrich Daniel</t>
  </si>
  <si>
    <t>Heimerle Tomáš</t>
  </si>
  <si>
    <t>Hebelka Milan</t>
  </si>
  <si>
    <t>Havránek Michal</t>
  </si>
  <si>
    <t>Havlík René</t>
  </si>
  <si>
    <t>Havlíček Petr</t>
  </si>
  <si>
    <t>Havlíček Martin</t>
  </si>
  <si>
    <t>Havlíček Pavel</t>
  </si>
  <si>
    <t>Havlíček Jan</t>
  </si>
  <si>
    <t>Havelková Dominika</t>
  </si>
  <si>
    <t>Havel Vojtěch</t>
  </si>
  <si>
    <t>Havel Jan</t>
  </si>
  <si>
    <t>Hašpica Radek</t>
  </si>
  <si>
    <t>Haška Jan</t>
  </si>
  <si>
    <t>Hanzlík David</t>
  </si>
  <si>
    <t>Hansík Jiří</t>
  </si>
  <si>
    <t>Hankovski Ondřej</t>
  </si>
  <si>
    <t>Hanák Jiří</t>
  </si>
  <si>
    <t>Hanák Filip</t>
  </si>
  <si>
    <t xml:space="preserve">Haltof Vojtěch </t>
  </si>
  <si>
    <t>Halamka Štěpán</t>
  </si>
  <si>
    <t>Halada Tomáš</t>
  </si>
  <si>
    <t>Halaburda Josef</t>
  </si>
  <si>
    <t>Hála Michal</t>
  </si>
  <si>
    <t xml:space="preserve">Hajný Jiří </t>
  </si>
  <si>
    <t>Hajna Michal</t>
  </si>
  <si>
    <t>Hájek Filip</t>
  </si>
  <si>
    <t>Hájek Petr</t>
  </si>
  <si>
    <t>Hájek Ondřej</t>
  </si>
  <si>
    <t>Hagara Michal</t>
  </si>
  <si>
    <t xml:space="preserve">Hadáček Václav </t>
  </si>
  <si>
    <t>Ha Duc Anh David</t>
  </si>
  <si>
    <t>Gryc Zbyněk</t>
  </si>
  <si>
    <t>Grúňová Anna</t>
  </si>
  <si>
    <t>Grűnner Patrik</t>
  </si>
  <si>
    <t xml:space="preserve">Grmela Jiří </t>
  </si>
  <si>
    <t>Gregůrek Tomáš</t>
  </si>
  <si>
    <t>Gregorovič Boris</t>
  </si>
  <si>
    <t xml:space="preserve">Gregor Václav </t>
  </si>
  <si>
    <t>Goldstein Marek</t>
  </si>
  <si>
    <t>Golakidis Filip</t>
  </si>
  <si>
    <t>Gerych Lukáš</t>
  </si>
  <si>
    <t>Gercely Adam</t>
  </si>
  <si>
    <t>Genov Sergey</t>
  </si>
  <si>
    <t>Galetka Tomáš</t>
  </si>
  <si>
    <t>Fyrbach Tomáš</t>
  </si>
  <si>
    <t>Fuchs Jakub</t>
  </si>
  <si>
    <t>Fuchs Filip</t>
  </si>
  <si>
    <t>Fuchs Milan</t>
  </si>
  <si>
    <t>Fuchs Miroslav</t>
  </si>
  <si>
    <t>Frydrych Jan</t>
  </si>
  <si>
    <t>Frýdl Jan</t>
  </si>
  <si>
    <t>Friedl Otto</t>
  </si>
  <si>
    <t>Fric Michal</t>
  </si>
  <si>
    <t>Frank Martin</t>
  </si>
  <si>
    <t>Frank Jiří</t>
  </si>
  <si>
    <t>Franc Radek</t>
  </si>
  <si>
    <t>Fořt Ondřej</t>
  </si>
  <si>
    <t>Forst Tomáš</t>
  </si>
  <si>
    <t>Formánek David</t>
  </si>
  <si>
    <t>Formánek Ondřej</t>
  </si>
  <si>
    <t>Formánek Jan</t>
  </si>
  <si>
    <t>Fojtíková Šárka</t>
  </si>
  <si>
    <t>Fojtík Jan</t>
  </si>
  <si>
    <t>Fojtík Ondřej</t>
  </si>
  <si>
    <t>Fojtík Libor</t>
  </si>
  <si>
    <t xml:space="preserve">Flégl Jan </t>
  </si>
  <si>
    <t>Fládr Tomáš</t>
  </si>
  <si>
    <t xml:space="preserve">Fládr Jaroslav </t>
  </si>
  <si>
    <t>Fišer Jakub</t>
  </si>
  <si>
    <t>Fišer Josef</t>
  </si>
  <si>
    <t>Fišer Michal</t>
  </si>
  <si>
    <t>Fišara Erik</t>
  </si>
  <si>
    <t>Fischer Matěj</t>
  </si>
  <si>
    <t>Filsáková Karolina</t>
  </si>
  <si>
    <t>Filak Jan</t>
  </si>
  <si>
    <t>Fikarová Jana</t>
  </si>
  <si>
    <t>Fialka Radek</t>
  </si>
  <si>
    <t>Fiala Vítězslav</t>
  </si>
  <si>
    <t>Ferenc Lukáš</t>
  </si>
  <si>
    <t>Fenková Ludmila</t>
  </si>
  <si>
    <t>Felix Filip</t>
  </si>
  <si>
    <t>Felbr Jiří</t>
  </si>
  <si>
    <t>Felbr Pavel</t>
  </si>
  <si>
    <t>Fatka Jan</t>
  </si>
  <si>
    <t>Fajkus Radim</t>
  </si>
  <si>
    <t>Fajk Lukáš</t>
  </si>
  <si>
    <t>Fabián Marek</t>
  </si>
  <si>
    <t>Fabian Dalibor</t>
  </si>
  <si>
    <t>Erulin Augustin</t>
  </si>
  <si>
    <t>Ernst Kristián</t>
  </si>
  <si>
    <t>Erbs Matouš</t>
  </si>
  <si>
    <t>Elzner Martin</t>
  </si>
  <si>
    <t>Elzner Ivan</t>
  </si>
  <si>
    <t>Elis Pavel</t>
  </si>
  <si>
    <t>Dzurus Marián</t>
  </si>
  <si>
    <t>Dzurňák Kristián</t>
  </si>
  <si>
    <t>Dvořáková Magdaléna</t>
  </si>
  <si>
    <t>Dvořák  Daniel</t>
  </si>
  <si>
    <t>Dvořák  Radim</t>
  </si>
  <si>
    <t xml:space="preserve">Dvořák  Vojtěch </t>
  </si>
  <si>
    <t>Dvořák Martin</t>
  </si>
  <si>
    <t>Dvořák Jan</t>
  </si>
  <si>
    <t>Dvořák Lukáš</t>
  </si>
  <si>
    <t>Dvořáček Jan</t>
  </si>
  <si>
    <t>Duda Martin</t>
  </si>
  <si>
    <t xml:space="preserve">Dub Daniel </t>
  </si>
  <si>
    <t>Dřímal Hubert</t>
  </si>
  <si>
    <t>Drábek Libor</t>
  </si>
  <si>
    <t>Doupovec Vojtěch</t>
  </si>
  <si>
    <t>Doupovcová Kateřina</t>
  </si>
  <si>
    <t>Doupovcová Renata</t>
  </si>
  <si>
    <t>Dotti Matteo</t>
  </si>
  <si>
    <t>Dostál Ivo</t>
  </si>
  <si>
    <t>Dostál Radek</t>
  </si>
  <si>
    <t>Dosoudil Martin</t>
  </si>
  <si>
    <t>Dosedla Vítězslav</t>
  </si>
  <si>
    <t>Domín Daniel</t>
  </si>
  <si>
    <t>Doležel Jaroslav</t>
  </si>
  <si>
    <t>Doležel Zbyněk</t>
  </si>
  <si>
    <t>Doležel Jakub</t>
  </si>
  <si>
    <t>Doležel Pavel</t>
  </si>
  <si>
    <t>Doležal Jakub</t>
  </si>
  <si>
    <t>Doležal Filip</t>
  </si>
  <si>
    <t>Doležal Antonín</t>
  </si>
  <si>
    <t>Dolášová Tereza</t>
  </si>
  <si>
    <t>Doksanský Vlastimil</t>
  </si>
  <si>
    <t>Doig Jach</t>
  </si>
  <si>
    <t xml:space="preserve">Dohnalová Barbora </t>
  </si>
  <si>
    <t>Dofek David</t>
  </si>
  <si>
    <t>Dobečák Ondřej</t>
  </si>
  <si>
    <t>Dlouhý Martin</t>
  </si>
  <si>
    <t>Djouno-Djakovalno Patrik</t>
  </si>
  <si>
    <t>Dimmerová Martina</t>
  </si>
  <si>
    <t xml:space="preserve">Dibelka Robert  </t>
  </si>
  <si>
    <t>Dias Ana Vasco</t>
  </si>
  <si>
    <t>Dezort Jan</t>
  </si>
  <si>
    <t>Desverynes Guillame</t>
  </si>
  <si>
    <t xml:space="preserve">Denko Martin </t>
  </si>
  <si>
    <t>Denko Jakub</t>
  </si>
  <si>
    <t>Děd Matyáš</t>
  </si>
  <si>
    <t>Davídek Kryštof</t>
  </si>
  <si>
    <t>Daníčková Kateřina</t>
  </si>
  <si>
    <t>Daňhelová Tereza</t>
  </si>
  <si>
    <t>Dagoury Fabien</t>
  </si>
  <si>
    <t>Čuprová Pavlína</t>
  </si>
  <si>
    <t>Čtvrtníček Martin</t>
  </si>
  <si>
    <t>Čmiel Martin</t>
  </si>
  <si>
    <t>Čmiel Roman</t>
  </si>
  <si>
    <t>Čížková Ivana</t>
  </si>
  <si>
    <t>Čížek Pavel</t>
  </si>
  <si>
    <t>Čížek Jakub</t>
  </si>
  <si>
    <t>Čížek Jan</t>
  </si>
  <si>
    <t>Čížek Petr</t>
  </si>
  <si>
    <t>Čiverný Jan</t>
  </si>
  <si>
    <t>Červenka Daniel</t>
  </si>
  <si>
    <t>Černý Lukáš</t>
  </si>
  <si>
    <t xml:space="preserve">Černý Jiří </t>
  </si>
  <si>
    <t>Černý Tomáš</t>
  </si>
  <si>
    <t>Černý Stanislav</t>
  </si>
  <si>
    <t>Černý Matěj</t>
  </si>
  <si>
    <t>Černý Jaroslav</t>
  </si>
  <si>
    <t>Černovský Dan</t>
  </si>
  <si>
    <t>Černohorský Tomáš</t>
  </si>
  <si>
    <t>Čermáková Barbora</t>
  </si>
  <si>
    <t>Čepelák Tomáš</t>
  </si>
  <si>
    <t>Čejková Klára</t>
  </si>
  <si>
    <t>Čechová Denisa</t>
  </si>
  <si>
    <t>Čech Josef</t>
  </si>
  <si>
    <t>Čapkovič Ladislav</t>
  </si>
  <si>
    <t>Čamrda Pavel</t>
  </si>
  <si>
    <t xml:space="preserve">Cynk Václav </t>
  </si>
  <si>
    <t>Cowling Christopher</t>
  </si>
  <si>
    <t>Coony Drew</t>
  </si>
  <si>
    <t>Cingl Oskar</t>
  </si>
  <si>
    <t>Cingel Pavel</t>
  </si>
  <si>
    <t>Cichrová Martina</t>
  </si>
  <si>
    <t>Cihlář Tomáš</t>
  </si>
  <si>
    <t>Celý Radek</t>
  </si>
  <si>
    <t>Caldaroni Emilio</t>
  </si>
  <si>
    <t>Bystroň Roman</t>
  </si>
  <si>
    <t>Buřič Filip</t>
  </si>
  <si>
    <t>Buryánková Jana</t>
  </si>
  <si>
    <t xml:space="preserve">Buryánek Jiří </t>
  </si>
  <si>
    <t>Bursík Michal</t>
  </si>
  <si>
    <t>Burian Tomáš</t>
  </si>
  <si>
    <t>Burian Adam</t>
  </si>
  <si>
    <t>Burian Marek</t>
  </si>
  <si>
    <t>Bureš Pavel</t>
  </si>
  <si>
    <t>Bukovčanová Denisa</t>
  </si>
  <si>
    <t>Buková Eliška</t>
  </si>
  <si>
    <t xml:space="preserve">Bujoková  Petra </t>
  </si>
  <si>
    <t>Buchtelík Stanislav</t>
  </si>
  <si>
    <t>Buchač Adam</t>
  </si>
  <si>
    <t>Bugoš Jiří</t>
  </si>
  <si>
    <t>Bubníková Iveta</t>
  </si>
  <si>
    <t>Buben Jan</t>
  </si>
  <si>
    <t>Bubela David</t>
  </si>
  <si>
    <t>Břuska Petr</t>
  </si>
  <si>
    <t>Břešťák David</t>
  </si>
  <si>
    <t>Bruha Tomáš</t>
  </si>
  <si>
    <t>Brtníček David</t>
  </si>
  <si>
    <t>Brožová Tereza</t>
  </si>
  <si>
    <t>Brom Adam</t>
  </si>
  <si>
    <t xml:space="preserve">Brodský Vojtěch </t>
  </si>
  <si>
    <t>Briggs Nigel</t>
  </si>
  <si>
    <t>Bredlerová Radka</t>
  </si>
  <si>
    <t>Bredler Luděk</t>
  </si>
  <si>
    <t>Brdošík Jiří</t>
  </si>
  <si>
    <t>Brabec Antonín</t>
  </si>
  <si>
    <t>Božek Nicolas</t>
  </si>
  <si>
    <t>Borovský Tomáš</t>
  </si>
  <si>
    <t>Borek Dušan</t>
  </si>
  <si>
    <t>Bor  Vojtěch</t>
  </si>
  <si>
    <t>Bolla Peter</t>
  </si>
  <si>
    <t>Bohuslávek Martin</t>
  </si>
  <si>
    <t xml:space="preserve">Boháček Jiří </t>
  </si>
  <si>
    <t xml:space="preserve">Boháč Martin </t>
  </si>
  <si>
    <t>Bodlák Jakub</t>
  </si>
  <si>
    <t>Bőd William</t>
  </si>
  <si>
    <t xml:space="preserve">Boček Karel </t>
  </si>
  <si>
    <t>Blažek Jan</t>
  </si>
  <si>
    <t>Bláhová Petra</t>
  </si>
  <si>
    <t>Bláha Josef</t>
  </si>
  <si>
    <t>Bílý Daniel</t>
  </si>
  <si>
    <t>Bilan David</t>
  </si>
  <si>
    <t>Bezouška Štěpán</t>
  </si>
  <si>
    <t>Bezouška Martin</t>
  </si>
  <si>
    <t xml:space="preserve">Bezouška Jaroslav </t>
  </si>
  <si>
    <t>Bezděk Michal</t>
  </si>
  <si>
    <t>Bezděčík Jiří</t>
  </si>
  <si>
    <t>Beštěkur Adam</t>
  </si>
  <si>
    <t>Bessisso Omar</t>
  </si>
  <si>
    <t>Berounský Karel</t>
  </si>
  <si>
    <t>Berka Tomáš</t>
  </si>
  <si>
    <t>Beránek Martin</t>
  </si>
  <si>
    <t>Beran Miroslav</t>
  </si>
  <si>
    <t>Beran Martin</t>
  </si>
  <si>
    <t>Beneš František</t>
  </si>
  <si>
    <t>Beneš Daniel</t>
  </si>
  <si>
    <t>Beneš Jiří</t>
  </si>
  <si>
    <t>Beneš Ondřej</t>
  </si>
  <si>
    <t>Bendová Barbora</t>
  </si>
  <si>
    <t>Benda Jan</t>
  </si>
  <si>
    <t>Benda Lukáš</t>
  </si>
  <si>
    <t>Benčík Radovan</t>
  </si>
  <si>
    <t>Benčík Ondřej</t>
  </si>
  <si>
    <t>Bělecký Ondřej</t>
  </si>
  <si>
    <t>Běle Tomáš</t>
  </si>
  <si>
    <t>Bednařík Jaroslav</t>
  </si>
  <si>
    <t>Bednařík Martin</t>
  </si>
  <si>
    <t>Bednář Jan</t>
  </si>
  <si>
    <t>Beauchaine Clément</t>
  </si>
  <si>
    <t>Bažata Miroslav</t>
  </si>
  <si>
    <t>Bažant Vlastimil</t>
  </si>
  <si>
    <t>Bastl Roman</t>
  </si>
  <si>
    <t xml:space="preserve">Bastl Jaroslav </t>
  </si>
  <si>
    <t>Bartůněk Tomáš</t>
  </si>
  <si>
    <t>Bartoňková Eva</t>
  </si>
  <si>
    <t>Bartoň Tomáš</t>
  </si>
  <si>
    <t>Bártek Jan</t>
  </si>
  <si>
    <t>Barták Petr</t>
  </si>
  <si>
    <t>Barták Tomáš</t>
  </si>
  <si>
    <t>Bareš Ladislav</t>
  </si>
  <si>
    <t xml:space="preserve">Barcal Jan </t>
  </si>
  <si>
    <t>Barbasa Francisco</t>
  </si>
  <si>
    <t xml:space="preserve">Banszel Dan </t>
  </si>
  <si>
    <t>Bánovec Josef</t>
  </si>
  <si>
    <t>Baňka Roman</t>
  </si>
  <si>
    <t>Bambas Jan</t>
  </si>
  <si>
    <t>Baloun Jiří</t>
  </si>
  <si>
    <t>Balák František</t>
  </si>
  <si>
    <t>Bakeš Jan</t>
  </si>
  <si>
    <t>Bajgar Jan</t>
  </si>
  <si>
    <t>Bagga Akaash</t>
  </si>
  <si>
    <t>Badura Aleš</t>
  </si>
  <si>
    <t>Bačík Roman</t>
  </si>
  <si>
    <t>Ba Tiep Nguyen</t>
  </si>
  <si>
    <t>Aubrey Philip</t>
  </si>
  <si>
    <t>Angelini Roland</t>
  </si>
  <si>
    <t>Andrzejewski Adam</t>
  </si>
  <si>
    <t>Anderle Jaroslav</t>
  </si>
  <si>
    <t xml:space="preserve">Ambrož Václav </t>
  </si>
  <si>
    <t>Altman Jakub</t>
  </si>
  <si>
    <t>Adámek Radek</t>
  </si>
  <si>
    <t>Adamec David</t>
  </si>
  <si>
    <t>Aktualizováno</t>
  </si>
  <si>
    <t>Jaroš Filip</t>
  </si>
  <si>
    <t>Trestné kopy</t>
  </si>
  <si>
    <t>P-položení
TP-trestné položení
KP-kop po pětce
DG-dropgól
TK-trestný kop
S-střídání
SD-dočasné střídání
ŽK-žlutá karta
ČK-červená karta</t>
  </si>
  <si>
    <t>SD</t>
  </si>
  <si>
    <t>Jméno hráče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</si>
  <si>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</si>
  <si>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</si>
  <si>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</si>
  <si>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</si>
  <si>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</si>
  <si>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</si>
  <si>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</si>
  <si>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</si>
  <si>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</si>
  <si>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</si>
  <si>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</si>
  <si>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</si>
  <si>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</si>
  <si>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</si>
  <si>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</si>
  <si>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</si>
  <si>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</si>
  <si>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</si>
  <si>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</si>
  <si>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</si>
  <si>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</si>
  <si>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</si>
  <si>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A</t>
  </si>
  <si>
    <t>B</t>
  </si>
  <si>
    <t>DG</t>
  </si>
  <si>
    <t>P</t>
  </si>
  <si>
    <t>S</t>
  </si>
  <si>
    <t>RC Slavia Praha</t>
  </si>
  <si>
    <t>Místo:</t>
  </si>
  <si>
    <t>Datum:</t>
  </si>
  <si>
    <t>První poločas</t>
  </si>
  <si>
    <t>Druhý poločas</t>
  </si>
  <si>
    <t>Průběh hry</t>
  </si>
  <si>
    <t>Výkop:</t>
  </si>
  <si>
    <t>Událost</t>
  </si>
  <si>
    <t>Skóre</t>
  </si>
  <si>
    <t>RC Tatra Smíchov</t>
  </si>
  <si>
    <t>RC Mountfield Říčany</t>
  </si>
  <si>
    <t>JIMI RC Vyškov</t>
  </si>
  <si>
    <t>RC Sparta Praha</t>
  </si>
  <si>
    <t>RC Praga Praha</t>
  </si>
  <si>
    <t>Post</t>
  </si>
  <si>
    <t>KP</t>
  </si>
  <si>
    <t>TK</t>
  </si>
  <si>
    <t>Rozhodčí:</t>
  </si>
  <si>
    <t>PR1:</t>
  </si>
  <si>
    <t>PR2:</t>
  </si>
  <si>
    <t>Podpis rozhodčího, poznámky:</t>
  </si>
  <si>
    <t>Hlavní pořadatel:</t>
  </si>
  <si>
    <t>RC Dragon Brno</t>
  </si>
  <si>
    <t>RK Petrovice</t>
  </si>
  <si>
    <t>RC Brno Bystrc</t>
  </si>
  <si>
    <t>RC Zlín</t>
  </si>
  <si>
    <t>ARC Iuridica</t>
  </si>
  <si>
    <t>RC Olomouc</t>
  </si>
  <si>
    <t>RC Přelouč</t>
  </si>
  <si>
    <t>RC Strakonice/Písek</t>
  </si>
  <si>
    <t>RC Bratislava</t>
  </si>
  <si>
    <t>TP</t>
  </si>
  <si>
    <t>ŽK</t>
  </si>
  <si>
    <t>ČK</t>
  </si>
  <si>
    <t>Delegát:</t>
  </si>
  <si>
    <t>mlýnová spojka</t>
  </si>
  <si>
    <t>útoková spojka</t>
  </si>
  <si>
    <t>Tým</t>
  </si>
  <si>
    <t>Čas</t>
  </si>
  <si>
    <t>levý pilíř</t>
  </si>
  <si>
    <t>mlynář</t>
  </si>
  <si>
    <t>pravý pilíř</t>
  </si>
  <si>
    <t>levý 2. řada</t>
  </si>
  <si>
    <t>pravý 2. řada</t>
  </si>
  <si>
    <t>levý rváček</t>
  </si>
  <si>
    <t>pravý rváček</t>
  </si>
  <si>
    <t>vazač</t>
  </si>
  <si>
    <t>levé křídlo</t>
  </si>
  <si>
    <t>levá 3/4</t>
  </si>
  <si>
    <t>pravá 3/4</t>
  </si>
  <si>
    <t>pravé křídlo</t>
  </si>
  <si>
    <t>zadák</t>
  </si>
  <si>
    <t>náhradník</t>
  </si>
  <si>
    <t>Dres č.</t>
  </si>
  <si>
    <t>Kapitán:</t>
  </si>
  <si>
    <t>Nosič vody:</t>
  </si>
  <si>
    <t>Podpis 
kapitána:</t>
  </si>
  <si>
    <t>Trenér 1:</t>
  </si>
  <si>
    <t>Trenér 2:</t>
  </si>
  <si>
    <t>Fyzio:</t>
  </si>
  <si>
    <t>Lékař:</t>
  </si>
  <si>
    <t>ČSRU - ZÁPIS O UTKÁNÍ</t>
  </si>
  <si>
    <t>náhradník 1. řada</t>
  </si>
  <si>
    <t>Domácí (Tým A)</t>
  </si>
  <si>
    <t>Hosté (Tým B)</t>
  </si>
  <si>
    <t>Licence</t>
  </si>
  <si>
    <t>Číslo utkání:</t>
  </si>
  <si>
    <t>Kapitán podpisem potvrzuje totožnost spoluhráčů, seznámení se s výsledkem a převzetí licencí po utkání.</t>
  </si>
  <si>
    <t>Česká rugbyová unie, Zátopkova 100/2, 160 00 Praha 6, www.rugbyunion.cz</t>
  </si>
  <si>
    <t>4. rozhodčí:</t>
  </si>
  <si>
    <t>Zdrav. služba:</t>
  </si>
  <si>
    <t>Kategorie:</t>
  </si>
  <si>
    <t>Soutěž:</t>
  </si>
  <si>
    <t>Doba hry:</t>
  </si>
  <si>
    <t>Konečný výsledek:</t>
  </si>
  <si>
    <t>Poločas:</t>
  </si>
  <si>
    <t>Schváleno:</t>
  </si>
  <si>
    <t>RCS Mar. Hory</t>
  </si>
  <si>
    <t>1.poločas</t>
  </si>
  <si>
    <t>2. poločas</t>
  </si>
  <si>
    <t>Hráč</t>
  </si>
  <si>
    <t>Výsledek</t>
  </si>
  <si>
    <t>Poločas</t>
  </si>
  <si>
    <t>Položení</t>
  </si>
  <si>
    <t>Kopy po položení</t>
  </si>
  <si>
    <t>Dropgóly</t>
  </si>
  <si>
    <t>Žluté karty</t>
  </si>
  <si>
    <t>Červené karty</t>
  </si>
  <si>
    <t>Rozhodčí</t>
  </si>
  <si>
    <t>Datum a čas</t>
  </si>
  <si>
    <t>Červená</t>
  </si>
  <si>
    <t>Žlutá</t>
  </si>
  <si>
    <t>Pětky</t>
  </si>
  <si>
    <t>karta</t>
  </si>
  <si>
    <t>2.poločas</t>
  </si>
  <si>
    <t>Sedlčany</t>
  </si>
  <si>
    <t>Zlín</t>
  </si>
  <si>
    <t>Tatra</t>
  </si>
  <si>
    <t>Dragon</t>
  </si>
  <si>
    <t>Praga</t>
  </si>
  <si>
    <t>Strakonice</t>
  </si>
  <si>
    <t>Iuridica</t>
  </si>
  <si>
    <t>Petrovice</t>
  </si>
  <si>
    <t>Sparta</t>
  </si>
  <si>
    <t>Olomouc</t>
  </si>
  <si>
    <t>Písek</t>
  </si>
  <si>
    <t>Havířov</t>
  </si>
  <si>
    <t>Přelouč</t>
  </si>
  <si>
    <t>Ostrava</t>
  </si>
  <si>
    <t>Slavia</t>
  </si>
  <si>
    <t>Říčany</t>
  </si>
  <si>
    <t>Bystrc</t>
  </si>
  <si>
    <t>Bratislava</t>
  </si>
  <si>
    <t>Vyškov</t>
  </si>
  <si>
    <t>Kralupy</t>
  </si>
  <si>
    <t>Lizards</t>
  </si>
  <si>
    <t>zlín</t>
  </si>
  <si>
    <t>Žížala Jiří</t>
  </si>
  <si>
    <t>Žilka Libor</t>
  </si>
  <si>
    <t>Žíla Jan</t>
  </si>
  <si>
    <t>Žila Aleš</t>
  </si>
  <si>
    <t>Žemlička Jaroslav</t>
  </si>
  <si>
    <t>Žárská Kamila</t>
  </si>
  <si>
    <t>Žalud Jakub</t>
  </si>
  <si>
    <t>Žáková Tereza</t>
  </si>
  <si>
    <t>Žák Zdeněk</t>
  </si>
  <si>
    <t>Žák Pavel</t>
  </si>
  <si>
    <t>Žáček Vincenc</t>
  </si>
  <si>
    <t>Žabčík Tomáš</t>
  </si>
  <si>
    <t>Zouhar Petr</t>
  </si>
  <si>
    <t>Zoc Jiří</t>
  </si>
  <si>
    <t>Zima Radim</t>
  </si>
  <si>
    <t>Zikmund Jan</t>
  </si>
  <si>
    <t>Zich Štěpán</t>
  </si>
  <si>
    <t>Zich Tomáš</t>
  </si>
  <si>
    <t>Ziegelheim Tomáš</t>
  </si>
  <si>
    <t>Zídek Štěpán</t>
  </si>
  <si>
    <t xml:space="preserve">Zemánek Pavel </t>
  </si>
  <si>
    <t>Zeman Filip</t>
  </si>
  <si>
    <t xml:space="preserve">Zelenka Václav </t>
  </si>
  <si>
    <t>Zedník Karel</t>
  </si>
  <si>
    <t>Zbořil Prokop</t>
  </si>
  <si>
    <t>Zbořil Miroslav</t>
  </si>
  <si>
    <t>Zárubová Kateřina</t>
  </si>
  <si>
    <t xml:space="preserve">Zapletal Jiří </t>
  </si>
  <si>
    <t>Zaoral Ondrej</t>
  </si>
  <si>
    <t>Zachariev Nikola</t>
  </si>
  <si>
    <t>Badura Lumír</t>
  </si>
  <si>
    <t>Zachariáš Jan</t>
  </si>
  <si>
    <t>Zachariáš Pavel</t>
  </si>
  <si>
    <t>Zahrádka Milan</t>
  </si>
  <si>
    <t>Zahrádka Jiří</t>
  </si>
  <si>
    <t>Zahradil Marek</t>
  </si>
  <si>
    <t>Weekes Ian</t>
  </si>
  <si>
    <t>Weberová Jitka</t>
  </si>
  <si>
    <t xml:space="preserve">Wantulok Václav </t>
  </si>
  <si>
    <t>Wágner Aleš</t>
  </si>
  <si>
    <t>Wackermannová Kateřina</t>
  </si>
  <si>
    <t>Vyterna Zdeněk</t>
  </si>
  <si>
    <t>Vyoral Tomáš</t>
  </si>
  <si>
    <t>Vymlátil Marek</t>
  </si>
  <si>
    <t>Vyhnanovská Pavlína</t>
  </si>
  <si>
    <t>Vydrář Jiří</t>
  </si>
  <si>
    <t>Vujčík Jakub</t>
  </si>
  <si>
    <t>Vrubl Kamil</t>
  </si>
  <si>
    <t>Vrubelová Marie</t>
  </si>
  <si>
    <t>Vrtělka František</t>
  </si>
  <si>
    <t>Vrlová Jana</t>
  </si>
  <si>
    <t>Vrchota Dominik</t>
  </si>
  <si>
    <t xml:space="preserve">Vrba Tomáš </t>
  </si>
  <si>
    <t>Vrána Jiří</t>
  </si>
  <si>
    <t>Vrána Pavel</t>
  </si>
  <si>
    <t>Vrána Radek</t>
  </si>
  <si>
    <t xml:space="preserve">Vrána Vojtěch </t>
  </si>
  <si>
    <t>Vrabec Roman</t>
  </si>
  <si>
    <t>Voves Jiří</t>
  </si>
  <si>
    <t>Votava Jakub</t>
  </si>
  <si>
    <t xml:space="preserve">Vosková Kateřina </t>
  </si>
  <si>
    <t>Voříšek Richard</t>
  </si>
  <si>
    <t>Voráč Lukáš</t>
  </si>
  <si>
    <t>Vopálecká Barbora</t>
  </si>
  <si>
    <t>Vondroušek David</t>
  </si>
  <si>
    <t>Vondrášek Ladislav</t>
  </si>
  <si>
    <t>Volšičková Lucie</t>
  </si>
  <si>
    <t>Volfová Kristýna</t>
  </si>
  <si>
    <t>Volejník Ondřej</t>
  </si>
  <si>
    <t>Volejník Zbyněk</t>
  </si>
  <si>
    <t>Vokrouhlík Pavel</t>
  </si>
  <si>
    <t>Vojanec Jan</t>
  </si>
  <si>
    <t>Vohánka František</t>
  </si>
  <si>
    <t>Vodrážková Věra</t>
  </si>
  <si>
    <t>Vodrážka Miloš</t>
  </si>
  <si>
    <t>Vodrážka Lukáš</t>
  </si>
  <si>
    <t>Vodolan Richard</t>
  </si>
  <si>
    <t>Vlček Tomáš</t>
  </si>
  <si>
    <t>Vlček Josef</t>
  </si>
  <si>
    <t>Vlček Michal</t>
  </si>
  <si>
    <t>Vlastník Matěj</t>
  </si>
  <si>
    <t>Vláčil Svatopluk</t>
  </si>
  <si>
    <t>Vítek Hanuš</t>
  </si>
  <si>
    <t>Vítek Milan</t>
  </si>
  <si>
    <t>Virassamy Yann</t>
  </si>
  <si>
    <t xml:space="preserve">Vintera Václav </t>
  </si>
  <si>
    <t>Vinš Filip</t>
  </si>
  <si>
    <t>Vinický Lukáš</t>
  </si>
  <si>
    <t xml:space="preserve">Viewegh David </t>
  </si>
  <si>
    <t>Veverka Viktor</t>
  </si>
  <si>
    <t>Veselý Dominik</t>
  </si>
  <si>
    <t>Veselý Martin</t>
  </si>
  <si>
    <t xml:space="preserve">Veselý Václav </t>
  </si>
  <si>
    <t>Veselý Stanislav</t>
  </si>
  <si>
    <t>Veselková Magdaléna</t>
  </si>
  <si>
    <t>Veselá Nela</t>
  </si>
  <si>
    <t>Vereš Ľudovit</t>
  </si>
  <si>
    <t>Verbich Petr</t>
  </si>
  <si>
    <t>Veniger Daniel</t>
  </si>
  <si>
    <t>Venglář Radovan</t>
  </si>
  <si>
    <t>Vencl Jiří</t>
  </si>
  <si>
    <t>Velikovský Martin</t>
  </si>
  <si>
    <t>Vazač Karel</t>
  </si>
  <si>
    <t>Vavroš Petr</t>
  </si>
  <si>
    <t>Vávra Jan</t>
  </si>
  <si>
    <t>Vašut Kamil</t>
  </si>
  <si>
    <t>Vašíčková Jaroslav</t>
  </si>
  <si>
    <t>Vasilov Adam</t>
  </si>
  <si>
    <t>Vann Robert</t>
  </si>
  <si>
    <t>Vaniščák Jan</t>
  </si>
  <si>
    <t>Vaňhara Šimon</t>
  </si>
  <si>
    <t>Vaněk Tomáš</t>
  </si>
  <si>
    <t>Vančura Michal</t>
  </si>
  <si>
    <t>Vančová Darja</t>
  </si>
  <si>
    <t>Váňa Lukáš</t>
  </si>
  <si>
    <t>Valentová Karolína</t>
  </si>
  <si>
    <t>Valade Antoine</t>
  </si>
  <si>
    <t>Vachalec Pavel</t>
  </si>
  <si>
    <t>Vácha Martin</t>
  </si>
  <si>
    <t>Vaculík Vladislav</t>
  </si>
  <si>
    <t>Václavík Radim</t>
  </si>
  <si>
    <t>Vacek Filip</t>
  </si>
  <si>
    <t>Urbanová Hana</t>
  </si>
  <si>
    <t>Urbánek Oldřich</t>
  </si>
  <si>
    <t>Urban Richard</t>
  </si>
  <si>
    <t>Urbacká Kateřina</t>
  </si>
  <si>
    <t>Ullman Ondřej</t>
  </si>
  <si>
    <t>Ujček Marek</t>
  </si>
  <si>
    <t>Uhlíř Jan</t>
  </si>
  <si>
    <t>Uher Jiří</t>
  </si>
  <si>
    <t>Učeň Adam</t>
  </si>
  <si>
    <t>Tyurikov Maksym</t>
  </si>
  <si>
    <t>Tvrzník Jakub</t>
  </si>
  <si>
    <t>Tvrdý Martin</t>
  </si>
  <si>
    <t>Tvrdoň Jan</t>
  </si>
  <si>
    <t>Tvrdík Petr</t>
  </si>
  <si>
    <t>Tuček Tomáš</t>
  </si>
  <si>
    <t>Trunečka Radim</t>
  </si>
  <si>
    <t xml:space="preserve">Trunec Štěpán </t>
  </si>
  <si>
    <t>Trubelík Pavel</t>
  </si>
  <si>
    <t>Trojan Michal</t>
  </si>
  <si>
    <t>Trkalová Iva</t>
  </si>
  <si>
    <t>Tremko Viktor</t>
  </si>
  <si>
    <t>Tonnies Ian David</t>
  </si>
  <si>
    <t>Tomčík Jaroslav</t>
  </si>
  <si>
    <t>Tomášek Ondřej</t>
  </si>
  <si>
    <t>Tománek Ladislav</t>
  </si>
  <si>
    <t>Toman Jakub</t>
  </si>
  <si>
    <t>Toman Josef</t>
  </si>
  <si>
    <t>Tokaji István</t>
  </si>
  <si>
    <t>Tlusták Dan</t>
  </si>
  <si>
    <t>Tlusták René</t>
  </si>
  <si>
    <t>Tláskal Ondřej</t>
  </si>
  <si>
    <t>Tlapák Vojtěch</t>
  </si>
  <si>
    <t xml:space="preserve">Tichý Miroslav </t>
  </si>
  <si>
    <t>Tichá Marie</t>
  </si>
  <si>
    <t>Tieber Jan</t>
  </si>
  <si>
    <t>Thomas Samuel</t>
  </si>
  <si>
    <t>Tháler Pavel</t>
  </si>
  <si>
    <t>Tatalák Petr</t>
  </si>
  <si>
    <t>Talaš Václav</t>
  </si>
  <si>
    <t>Švorčík Adam</t>
  </si>
  <si>
    <t>Švestka Roman</t>
  </si>
  <si>
    <t>Švejda Jakub</t>
  </si>
  <si>
    <t>Švejda Roman</t>
  </si>
  <si>
    <t>Švejda Jiří</t>
  </si>
  <si>
    <t>Švehla Jan</t>
  </si>
  <si>
    <t>Švaříčková Jana</t>
  </si>
  <si>
    <t xml:space="preserve">Švarc Václav </t>
  </si>
  <si>
    <t>Šustr František</t>
  </si>
  <si>
    <t xml:space="preserve">Šuranský Jiří </t>
  </si>
  <si>
    <t>Šulej Radek</t>
  </si>
  <si>
    <t>Šuchma Patrik</t>
  </si>
  <si>
    <t>Štrba Jan</t>
  </si>
  <si>
    <t>Štefl Martin</t>
  </si>
  <si>
    <t>Šteffek Martin</t>
  </si>
  <si>
    <t>Štefánek Stanislav</t>
  </si>
  <si>
    <t>Šťastný Marian</t>
  </si>
  <si>
    <t>Šťastný Jakub</t>
  </si>
  <si>
    <t>Šťastný Milan</t>
  </si>
  <si>
    <t>Šťastný Šimon</t>
  </si>
  <si>
    <t>Šťastný Martin</t>
  </si>
  <si>
    <t>Šťastná Šárka</t>
  </si>
  <si>
    <t>Štandera Josef</t>
  </si>
  <si>
    <t>Štancl Zbyněk</t>
  </si>
  <si>
    <t>Štalmach Roman</t>
  </si>
  <si>
    <t>Štach Jan</t>
  </si>
  <si>
    <t>Šroubek Zdyněk</t>
  </si>
  <si>
    <t>Šplíchal Martin</t>
  </si>
  <si>
    <t>Špitálník Daniel</t>
  </si>
  <si>
    <t>Špiller Jakub</t>
  </si>
  <si>
    <t>Špaldoň Petr</t>
  </si>
  <si>
    <t>Šoka Šimon</t>
  </si>
  <si>
    <t>Šnobl Radek</t>
  </si>
  <si>
    <t>Šnajdr Patrik</t>
  </si>
  <si>
    <t>Šmolka Jiří</t>
  </si>
  <si>
    <t>Šmiták Jan</t>
  </si>
  <si>
    <t>Šmiljek Jiří</t>
  </si>
  <si>
    <t>Šmídová  Eliška</t>
  </si>
  <si>
    <t>Šmídová Michaela</t>
  </si>
  <si>
    <t>Šmejkal Petr</t>
  </si>
  <si>
    <t>Šmakal Martin</t>
  </si>
  <si>
    <t>Šlosárek Martin</t>
  </si>
  <si>
    <t>Šlosár Daniel</t>
  </si>
  <si>
    <t>Škuta David</t>
  </si>
  <si>
    <t>Škubala Jan</t>
  </si>
  <si>
    <t>Škrobánková Denisa</t>
  </si>
  <si>
    <t>Škopek Václav</t>
  </si>
  <si>
    <t>Školař Jan</t>
  </si>
  <si>
    <t>Školař Karel</t>
  </si>
  <si>
    <t>Školař Petr</t>
  </si>
  <si>
    <t xml:space="preserve">Šívr Jan </t>
  </si>
  <si>
    <t>Šišková Ivana</t>
  </si>
  <si>
    <t>Šindelář Bedřich</t>
  </si>
  <si>
    <t>Šimůnek Zdeněk</t>
  </si>
  <si>
    <t>Burda Jiří</t>
  </si>
  <si>
    <t>Böhm Tomáš</t>
  </si>
  <si>
    <t>Turek Lukáš</t>
  </si>
  <si>
    <t>Rajzr Lukáš</t>
  </si>
  <si>
    <t>Zeman Miroslav</t>
  </si>
  <si>
    <t>Langmaier Pavel</t>
  </si>
  <si>
    <t>Fazekaš Jan</t>
  </si>
  <si>
    <t>Nytra Tomáš</t>
  </si>
  <si>
    <t>Myslikovjan Marek</t>
  </si>
  <si>
    <t xml:space="preserve">Fučíková  Jana </t>
  </si>
  <si>
    <t xml:space="preserve">Klimšová Petra </t>
  </si>
  <si>
    <t>Jindrová Lenka</t>
  </si>
  <si>
    <t xml:space="preserve">Urbanová Jana </t>
  </si>
  <si>
    <t xml:space="preserve">Procházková  Markéta </t>
  </si>
  <si>
    <t>Krůta Adam</t>
  </si>
  <si>
    <t>Bielik Michal</t>
  </si>
  <si>
    <t>Kučera Filip</t>
  </si>
  <si>
    <t>Němec Nathan</t>
  </si>
  <si>
    <t>Šimčák Stanislav</t>
  </si>
  <si>
    <t>Martančík Viktor</t>
  </si>
  <si>
    <t>Chlum Jakub</t>
  </si>
  <si>
    <t>Engel Tomáš</t>
  </si>
  <si>
    <t>Josl Karel</t>
  </si>
  <si>
    <t xml:space="preserve">Novotný Vojtěch </t>
  </si>
  <si>
    <t>Zdeňková  Eva</t>
  </si>
  <si>
    <t>Solnička  Matěj</t>
  </si>
  <si>
    <t>Zbořil Marek</t>
  </si>
  <si>
    <t>Strnad Milan</t>
  </si>
  <si>
    <t>Horešovský Jan</t>
  </si>
  <si>
    <t>Wagner Martin</t>
  </si>
  <si>
    <t>Franc Jiří</t>
  </si>
  <si>
    <t>Jankovič Marek</t>
  </si>
  <si>
    <t>Martinez Sanchez Daime</t>
  </si>
  <si>
    <t>Lopaur Josef</t>
  </si>
  <si>
    <t>Lizanec Miroslav</t>
  </si>
  <si>
    <t>Nohejl Jan</t>
  </si>
  <si>
    <t>Malovaný Šimon</t>
  </si>
  <si>
    <t>Chyba Miroslav</t>
  </si>
  <si>
    <t xml:space="preserve">Polášek Milan </t>
  </si>
  <si>
    <t xml:space="preserve">Kokinda Jiří </t>
  </si>
  <si>
    <t xml:space="preserve">Máca Tomáš </t>
  </si>
  <si>
    <t xml:space="preserve">Witzany Daniel </t>
  </si>
  <si>
    <t>Klimeš Ondřej</t>
  </si>
  <si>
    <t>Rajchert Jan</t>
  </si>
  <si>
    <t xml:space="preserve">Krupka  Jiří </t>
  </si>
  <si>
    <t>Raichl Tomáš</t>
  </si>
  <si>
    <t>Nečas Michal</t>
  </si>
  <si>
    <t>Pospíšil Pavel</t>
  </si>
  <si>
    <t>Hruška Jan</t>
  </si>
  <si>
    <t>Popelka  Jan</t>
  </si>
  <si>
    <t>Císař František</t>
  </si>
  <si>
    <t xml:space="preserve">Matějka Vít </t>
  </si>
  <si>
    <t>Hangan Jiří</t>
  </si>
  <si>
    <t>Budař Petr</t>
  </si>
  <si>
    <t>Motejzík Čestmír</t>
  </si>
  <si>
    <t>Hruška Vladimír</t>
  </si>
  <si>
    <t>Veselý Petr</t>
  </si>
  <si>
    <t>Hubáček Vendelín</t>
  </si>
  <si>
    <t>Choura Mikoláš</t>
  </si>
  <si>
    <t>Štefl Jakub</t>
  </si>
  <si>
    <t>Michl Jan</t>
  </si>
  <si>
    <t>Jedinák Tomáš</t>
  </si>
  <si>
    <t>Kolek Aleš</t>
  </si>
  <si>
    <t xml:space="preserve">Petráň Kamil </t>
  </si>
  <si>
    <t xml:space="preserve">Hamous Vojtěch </t>
  </si>
  <si>
    <t>Jelínek Jakub</t>
  </si>
  <si>
    <t>Novotný Mikoláš</t>
  </si>
  <si>
    <t>Chocholka Lukáš</t>
  </si>
  <si>
    <t>Čela Kryštof</t>
  </si>
  <si>
    <t xml:space="preserve">Koubová Kateřina </t>
  </si>
  <si>
    <t xml:space="preserve">Jeřábková Daniela </t>
  </si>
  <si>
    <t xml:space="preserve">Vlach David </t>
  </si>
  <si>
    <t>Voňovka Richard</t>
  </si>
  <si>
    <t>Kulhavý Jaroslav</t>
  </si>
  <si>
    <t>Hutnik Radim</t>
  </si>
  <si>
    <t xml:space="preserve">Zetel Michal </t>
  </si>
  <si>
    <t xml:space="preserve">Král Filip </t>
  </si>
  <si>
    <t xml:space="preserve">Tutoký Vladimír </t>
  </si>
  <si>
    <t>Feber Jakub</t>
  </si>
  <si>
    <t>Homolka Daniel</t>
  </si>
  <si>
    <t>Kalousek Jan</t>
  </si>
  <si>
    <t>Mazúr  Richard</t>
  </si>
  <si>
    <t>Tomšovský Luboš</t>
  </si>
  <si>
    <t>Pošta Martin</t>
  </si>
  <si>
    <t xml:space="preserve">Petrova Irina </t>
  </si>
  <si>
    <t xml:space="preserve">Hovorková  Pavla </t>
  </si>
  <si>
    <t xml:space="preserve">Leroux Pierre </t>
  </si>
  <si>
    <t>Climetiere Charles</t>
  </si>
  <si>
    <t>Chvátalová  Tereza</t>
  </si>
  <si>
    <t>Kubizňák Jan</t>
  </si>
  <si>
    <t xml:space="preserve">Gottvald Jan </t>
  </si>
  <si>
    <t>Hrachovina  Michal</t>
  </si>
  <si>
    <t>Vejchodová Renáta</t>
  </si>
  <si>
    <t>Steinigl Viktor</t>
  </si>
  <si>
    <t>Richter Jakub</t>
  </si>
  <si>
    <t>Šubrt Daniel</t>
  </si>
  <si>
    <t>Divíšek Jan</t>
  </si>
  <si>
    <t>Peterka Tadeáš</t>
  </si>
  <si>
    <t>Kotyz  Lukáš</t>
  </si>
  <si>
    <t>Štěpáník Radoslav</t>
  </si>
  <si>
    <t>Fojtů Štěpán</t>
  </si>
  <si>
    <t>Honzík František</t>
  </si>
  <si>
    <t xml:space="preserve">Kollmann Vojtěch </t>
  </si>
  <si>
    <t>Krejčiřík Matouš</t>
  </si>
  <si>
    <t>Chytroš Pavel</t>
  </si>
  <si>
    <t>Skipala Michal</t>
  </si>
  <si>
    <t>Zlámal Petr</t>
  </si>
  <si>
    <t>Špička Zdeněk</t>
  </si>
  <si>
    <t>Al-awa Tárik</t>
  </si>
  <si>
    <t>Kubíček Rudolf</t>
  </si>
  <si>
    <t>Hejdová Jana</t>
  </si>
  <si>
    <t xml:space="preserve">Douděrová Martina </t>
  </si>
  <si>
    <t xml:space="preserve">Holíková Markéta </t>
  </si>
  <si>
    <t>Č.Budějovice</t>
  </si>
  <si>
    <t>Crowtaer Ian</t>
  </si>
  <si>
    <t>Rathouský Jan</t>
  </si>
  <si>
    <t>Dome Julien James</t>
  </si>
  <si>
    <t xml:space="preserve">Klazar Daniel </t>
  </si>
  <si>
    <t>Prudel Ondřej</t>
  </si>
  <si>
    <t>Čížkovský Petr</t>
  </si>
  <si>
    <t>Novotný Šimon</t>
  </si>
  <si>
    <t>Kabourek Michal</t>
  </si>
  <si>
    <t>Hoang Lukáš</t>
  </si>
  <si>
    <t>Tauber Matyáš</t>
  </si>
  <si>
    <t>Vařil Tomáš</t>
  </si>
  <si>
    <t>Chalupský Petr</t>
  </si>
  <si>
    <t xml:space="preserve">Ruzha David </t>
  </si>
  <si>
    <t>Bárta Tomáš</t>
  </si>
  <si>
    <t>Strejček Jakub</t>
  </si>
  <si>
    <t>Kabourek Petr</t>
  </si>
  <si>
    <t>Hejníček Petr</t>
  </si>
  <si>
    <t>Kouřil Petr</t>
  </si>
  <si>
    <t>Štěpka Ladislav</t>
  </si>
  <si>
    <t>Minárik Jakub</t>
  </si>
  <si>
    <t>Fistioc Cristian</t>
  </si>
  <si>
    <t>Mrázek Matěj</t>
  </si>
  <si>
    <t>Ostrý Jiří</t>
  </si>
  <si>
    <t>Brabec Milan</t>
  </si>
  <si>
    <t>Frawta Petr</t>
  </si>
  <si>
    <t>Fránik Daniel</t>
  </si>
  <si>
    <t xml:space="preserve">Hadáček Filip </t>
  </si>
  <si>
    <t>Vild Martin</t>
  </si>
  <si>
    <t>Macháček Matěj</t>
  </si>
  <si>
    <t>Fořt Jiří</t>
  </si>
  <si>
    <t>Kalas Petr</t>
  </si>
  <si>
    <t xml:space="preserve">Miřácký Vladimír </t>
  </si>
  <si>
    <t>Fonioková Klára</t>
  </si>
  <si>
    <t>Záruba Jan</t>
  </si>
  <si>
    <t>Záhora Tomáš</t>
  </si>
  <si>
    <t xml:space="preserve">Tomíček Filip </t>
  </si>
  <si>
    <t xml:space="preserve">Uhlík David </t>
  </si>
  <si>
    <t>Šlegl Adam</t>
  </si>
  <si>
    <t>Klíma Petr</t>
  </si>
  <si>
    <t xml:space="preserve">Fučík David </t>
  </si>
  <si>
    <t xml:space="preserve">Anderle Libor </t>
  </si>
  <si>
    <t>Schönweitz Jiří</t>
  </si>
  <si>
    <t>Janoška Zbyněk</t>
  </si>
  <si>
    <t>Altman Richard</t>
  </si>
  <si>
    <t xml:space="preserve">Oupicová Lucie </t>
  </si>
  <si>
    <t xml:space="preserve">Oupicová Veronika </t>
  </si>
  <si>
    <t>Krahulcová Linda</t>
  </si>
  <si>
    <t>Prokop Michal</t>
  </si>
  <si>
    <t>Stachelová Klára</t>
  </si>
  <si>
    <t xml:space="preserve">Lucáková Kateřina </t>
  </si>
  <si>
    <t>Kokindová Natálie</t>
  </si>
  <si>
    <t>Hriadelová Martina</t>
  </si>
  <si>
    <t xml:space="preserve">Dytková Šárka </t>
  </si>
  <si>
    <t>Dohnalová Dominica Nicole</t>
  </si>
  <si>
    <t>Walek Daniel</t>
  </si>
  <si>
    <t>Trtek Tomáš</t>
  </si>
  <si>
    <t>Hanák Ondřej</t>
  </si>
  <si>
    <t>Kokindová Adéla</t>
  </si>
  <si>
    <t>Meravý Tomáš</t>
  </si>
  <si>
    <t xml:space="preserve">Voves Robert </t>
  </si>
  <si>
    <t>Baxová Adéla</t>
  </si>
  <si>
    <t>Wolfová Lenka</t>
  </si>
  <si>
    <t>Krčmář Jaromír</t>
  </si>
  <si>
    <t>Krcho Tomáš</t>
  </si>
  <si>
    <t>Musil Ondřej</t>
  </si>
  <si>
    <t>Krempaský Robin</t>
  </si>
  <si>
    <t>Veselka Roman</t>
  </si>
  <si>
    <t>Haltof Radek</t>
  </si>
  <si>
    <t>Petrov  Rumen</t>
  </si>
  <si>
    <t>Švácha Václav</t>
  </si>
  <si>
    <t>Smrž Martin</t>
  </si>
  <si>
    <t>Lopaur Šimon</t>
  </si>
  <si>
    <t xml:space="preserve">Mazal Vladimír </t>
  </si>
  <si>
    <t>Buřicová  Martina</t>
  </si>
  <si>
    <t>Vithová Adéla</t>
  </si>
  <si>
    <t>Chlumecká Renáta</t>
  </si>
  <si>
    <t>Pouč František</t>
  </si>
  <si>
    <t>Tatalák David</t>
  </si>
  <si>
    <t>Smetana Ladislav</t>
  </si>
  <si>
    <t>Šívr Adam</t>
  </si>
  <si>
    <t>Němec Daniel</t>
  </si>
  <si>
    <t>Berger Martin</t>
  </si>
  <si>
    <t>Macháň Tomáš</t>
  </si>
  <si>
    <t>Chupík Jan</t>
  </si>
  <si>
    <t>Retter Jan</t>
  </si>
  <si>
    <t>Sochorek Jan</t>
  </si>
  <si>
    <t>Rybka Robert</t>
  </si>
  <si>
    <t>Jurigová Leontýna</t>
  </si>
  <si>
    <t>Mergl Tomáš</t>
  </si>
  <si>
    <t>Olíšan Dominik</t>
  </si>
  <si>
    <t>Jonáš Petr</t>
  </si>
  <si>
    <t>Aubus Ondřej</t>
  </si>
  <si>
    <t>RC Havířov</t>
  </si>
  <si>
    <t>Datlová Monika</t>
  </si>
  <si>
    <t xml:space="preserve">Blažková Michaela </t>
  </si>
  <si>
    <t xml:space="preserve">Doskočilová Markéta </t>
  </si>
  <si>
    <t>Kamiš Roman</t>
  </si>
  <si>
    <t>Figa Jan</t>
  </si>
  <si>
    <t>Bekrová Barbora</t>
  </si>
  <si>
    <t>Soukupová  Hana</t>
  </si>
  <si>
    <t>Šťastný Miroslav</t>
  </si>
  <si>
    <t>Wisinger Richard</t>
  </si>
  <si>
    <t>Štípek Jan</t>
  </si>
  <si>
    <t>Froněk Adam</t>
  </si>
  <si>
    <t>Oberfalcer Daniel</t>
  </si>
  <si>
    <t>Foltýn Tomáš</t>
  </si>
  <si>
    <t>Máslo Petr</t>
  </si>
  <si>
    <t>Mykhaylo Yevgen</t>
  </si>
  <si>
    <t>Horák Petr</t>
  </si>
  <si>
    <t>Tacchi Matyáš</t>
  </si>
  <si>
    <t>Zahrádková Pavla</t>
  </si>
  <si>
    <t>Corrina Vich</t>
  </si>
  <si>
    <t xml:space="preserve">Šťástková Veronika </t>
  </si>
  <si>
    <t>Kratochvílová Hana</t>
  </si>
  <si>
    <t>Kouřilová Alice</t>
  </si>
  <si>
    <t>Hodíková Eva</t>
  </si>
  <si>
    <t>Frýdlová Renáta</t>
  </si>
  <si>
    <t>Bajsec Miroslav</t>
  </si>
  <si>
    <t>Kozák Tomáš</t>
  </si>
  <si>
    <t>Maletinský David</t>
  </si>
  <si>
    <t>Srdan Makolas</t>
  </si>
  <si>
    <t>Pokorná Marie</t>
  </si>
  <si>
    <t>Radouch Michal</t>
  </si>
  <si>
    <t>Karbanová Eva</t>
  </si>
  <si>
    <t>Haffnerová Tereza</t>
  </si>
  <si>
    <t xml:space="preserve">Chvátalová  Kateřina </t>
  </si>
  <si>
    <t xml:space="preserve">Procházková  Michaela </t>
  </si>
  <si>
    <t xml:space="preserve">Hrníčková Kateřina </t>
  </si>
  <si>
    <t>Jarošová Tereza</t>
  </si>
  <si>
    <t>Stuchlíková Petra</t>
  </si>
  <si>
    <t xml:space="preserve">Gaperová Kateřina </t>
  </si>
  <si>
    <t>Bercíková Martina</t>
  </si>
  <si>
    <t>Gottvald Martin</t>
  </si>
  <si>
    <t>Pospíšil Michal</t>
  </si>
  <si>
    <t>Kopřiva Tomislav</t>
  </si>
  <si>
    <t xml:space="preserve">Večeřa Vít </t>
  </si>
  <si>
    <t>Křížová Tereza</t>
  </si>
  <si>
    <t>Ryvolová Kristina</t>
  </si>
  <si>
    <t>Sergeychuk Evgenia</t>
  </si>
  <si>
    <t>Opatřil Richard</t>
  </si>
  <si>
    <t>Bullock Christian</t>
  </si>
  <si>
    <t>Krob Štěpán</t>
  </si>
  <si>
    <t>Kujínek Tomáš</t>
  </si>
  <si>
    <t>Juhás Michal</t>
  </si>
  <si>
    <t>Májovský Martin</t>
  </si>
  <si>
    <t>Lanocha Lukasz</t>
  </si>
  <si>
    <t>Chytil Lukáš</t>
  </si>
  <si>
    <t>Warzel Pavel</t>
  </si>
  <si>
    <t>Vláčil Zdeněk</t>
  </si>
  <si>
    <t>Behunek Jakub</t>
  </si>
  <si>
    <t xml:space="preserve">Belzová Markéta </t>
  </si>
  <si>
    <t>Čebiš Vladimír</t>
  </si>
  <si>
    <t>Šimsa Robert</t>
  </si>
  <si>
    <t>Sladovník Karel</t>
  </si>
  <si>
    <t>Vilímek Jan</t>
  </si>
  <si>
    <t xml:space="preserve">Motúzová Veronika </t>
  </si>
  <si>
    <t>Přikrylová Petra</t>
  </si>
  <si>
    <t>Brádle Přemysl</t>
  </si>
  <si>
    <t xml:space="preserve">Houdek Pavel </t>
  </si>
  <si>
    <t xml:space="preserve">Zouharová Veronika </t>
  </si>
  <si>
    <t xml:space="preserve">Trnková Michaela </t>
  </si>
  <si>
    <t>Ušelík Jan</t>
  </si>
  <si>
    <t>Jordánek Ondřej</t>
  </si>
  <si>
    <t>Řežábková Jana</t>
  </si>
  <si>
    <t>Šimeček Jan</t>
  </si>
  <si>
    <t>Vagalová Nikola</t>
  </si>
  <si>
    <t>Langer Ondřej</t>
  </si>
  <si>
    <t>Šimral Petr</t>
  </si>
  <si>
    <t>Nechyba  Petr</t>
  </si>
  <si>
    <t>Kopřiva Mikuláš</t>
  </si>
  <si>
    <t>Gomes Camille</t>
  </si>
  <si>
    <t>Chaloupková Eva</t>
  </si>
  <si>
    <t xml:space="preserve">Otoupal Filip </t>
  </si>
  <si>
    <t>Rumpela Rostislav</t>
  </si>
  <si>
    <t>Samet Mohamed Ali</t>
  </si>
  <si>
    <t>Chovanec Michal</t>
  </si>
  <si>
    <t>Katschner Rodrigo</t>
  </si>
  <si>
    <t>Schejbal Václav</t>
  </si>
  <si>
    <t>Martincová Martina</t>
  </si>
  <si>
    <t xml:space="preserve">Ullmannová Zuzana </t>
  </si>
  <si>
    <t>Košťáková Monika</t>
  </si>
  <si>
    <t>Egorov Egor</t>
  </si>
  <si>
    <t xml:space="preserve">Holovský Tomáš </t>
  </si>
  <si>
    <t>Franc Aleš</t>
  </si>
  <si>
    <t>Franc Michal</t>
  </si>
  <si>
    <t>Morón Daniel</t>
  </si>
  <si>
    <t>Rybářová Soňa</t>
  </si>
  <si>
    <t>Kopanec Michal</t>
  </si>
  <si>
    <t>Vošahlík Michal</t>
  </si>
  <si>
    <t>Boček Jan</t>
  </si>
  <si>
    <t>Rambousek Miroslav</t>
  </si>
  <si>
    <t>Daniel Marek</t>
  </si>
  <si>
    <t>McLean Nicholas</t>
  </si>
  <si>
    <t xml:space="preserve">Zemová Kateřina </t>
  </si>
  <si>
    <t>Pixa Jiří</t>
  </si>
  <si>
    <t>Pavlásek Jiří</t>
  </si>
  <si>
    <t>Hájková Dominika</t>
  </si>
  <si>
    <t>Jůna Tomáš</t>
  </si>
  <si>
    <t>Dzurňák Nikolas</t>
  </si>
  <si>
    <t>Jansky Filip</t>
  </si>
  <si>
    <t>Šlesinger Jiří</t>
  </si>
  <si>
    <t>Trúchzy Adam</t>
  </si>
  <si>
    <t>Školař Martin</t>
  </si>
  <si>
    <t>Šenk Jakub</t>
  </si>
  <si>
    <t>Šenk David</t>
  </si>
  <si>
    <t>Kotas Dominik</t>
  </si>
  <si>
    <t>Kodad Marcel</t>
  </si>
  <si>
    <t>Gajdošíková Eva</t>
  </si>
  <si>
    <t>Grűnhut Zdeněk</t>
  </si>
  <si>
    <t>Němec Karel</t>
  </si>
  <si>
    <t xml:space="preserve">Kloudová Šárka </t>
  </si>
  <si>
    <t>Koudelka Marek</t>
  </si>
  <si>
    <t>Pashaev Pavel</t>
  </si>
  <si>
    <t>Jaroš  Miloš</t>
  </si>
  <si>
    <t>Bek  Karel</t>
  </si>
  <si>
    <t>Roj Jan</t>
  </si>
  <si>
    <t>Langpaul Štěpán</t>
  </si>
  <si>
    <t>Potkány Jan</t>
  </si>
  <si>
    <t>Ryba Tomáš</t>
  </si>
  <si>
    <t>Faist Jiří</t>
  </si>
  <si>
    <t>Fiala Václav</t>
  </si>
  <si>
    <t>Václavík Martin</t>
  </si>
  <si>
    <t>Hrnčář Marian</t>
  </si>
  <si>
    <t>Vláčil Lukáš</t>
  </si>
  <si>
    <t>Crlík Marek</t>
  </si>
  <si>
    <t>Mišove Pavel</t>
  </si>
  <si>
    <t>Kolaja Přemysl</t>
  </si>
  <si>
    <t>Očko Jan</t>
  </si>
  <si>
    <t>Chabr Dominik</t>
  </si>
  <si>
    <t>Kouba Martin</t>
  </si>
  <si>
    <t xml:space="preserve">Sůsová Alžběta </t>
  </si>
  <si>
    <t>Drgo Marian</t>
  </si>
  <si>
    <t>Mikšl Tomáš</t>
  </si>
  <si>
    <t>Veniger Tomáš</t>
  </si>
  <si>
    <t>Menšík Roman</t>
  </si>
  <si>
    <t>Maier Vladimír</t>
  </si>
  <si>
    <t>Naby Daniel</t>
  </si>
  <si>
    <t>Paul Tomáš</t>
  </si>
  <si>
    <t>Tomeš Kryštof</t>
  </si>
  <si>
    <t>Tomeš Matěj</t>
  </si>
  <si>
    <t>Mojdl Jan</t>
  </si>
  <si>
    <t>Bartes Jan</t>
  </si>
  <si>
    <t>Duba Jakub</t>
  </si>
  <si>
    <t>Staud Kryštof</t>
  </si>
  <si>
    <t xml:space="preserve">Kropáč David </t>
  </si>
  <si>
    <t>Kaplan Karel</t>
  </si>
  <si>
    <t>Rambousek Mirek</t>
  </si>
  <si>
    <t>Krupanský Adam</t>
  </si>
  <si>
    <t>Kameník   Pavel</t>
  </si>
  <si>
    <t>Kiliánová Jasmína</t>
  </si>
  <si>
    <t>Macková Martina</t>
  </si>
  <si>
    <t>Drbohlavová Jana</t>
  </si>
  <si>
    <t>Vlk Břetislav</t>
  </si>
  <si>
    <t>Jihen Samet</t>
  </si>
  <si>
    <t>Soural Adam</t>
  </si>
  <si>
    <t>Gibala Martin</t>
  </si>
  <si>
    <t>Klíč Roman</t>
  </si>
  <si>
    <t>Černý Zdeněk</t>
  </si>
  <si>
    <t>Fair Michal</t>
  </si>
  <si>
    <t>Kolařík Zbyněk</t>
  </si>
  <si>
    <t>Konrád Aleš</t>
  </si>
  <si>
    <t>Kulajta Zdenek</t>
  </si>
  <si>
    <t>Šimáně Jiří</t>
  </si>
  <si>
    <t>Wiltschko Radek</t>
  </si>
  <si>
    <t>Otoupal David</t>
  </si>
  <si>
    <t>Atcheson Eva Clara</t>
  </si>
  <si>
    <t>Czechová Christine</t>
  </si>
  <si>
    <t>Bílek Filip</t>
  </si>
  <si>
    <t>Houfek David</t>
  </si>
  <si>
    <t>Dunko Radek</t>
  </si>
  <si>
    <t>Plocar Lukáš</t>
  </si>
  <si>
    <t>Krejčí Marian</t>
  </si>
  <si>
    <t>Špaček Richard</t>
  </si>
  <si>
    <t>Šiler David</t>
  </si>
  <si>
    <t xml:space="preserve">Remeň Vojtěch </t>
  </si>
  <si>
    <t>Hošťálek Václav</t>
  </si>
  <si>
    <t>Hýbner Tomáš</t>
  </si>
  <si>
    <t>Lebeda Štěpán</t>
  </si>
  <si>
    <t>Bláhová Věra</t>
  </si>
  <si>
    <t>Fáber Karel</t>
  </si>
  <si>
    <t>Ken-Mark Natana</t>
  </si>
  <si>
    <t>Nádvorník Filip</t>
  </si>
  <si>
    <t>Konupčík Petr</t>
  </si>
  <si>
    <t>Loula Jan</t>
  </si>
  <si>
    <t>Filipczyk Ondřej</t>
  </si>
  <si>
    <t>Bambula Jan</t>
  </si>
  <si>
    <t>Břenek Michal</t>
  </si>
  <si>
    <t>Ševčík František</t>
  </si>
  <si>
    <t>Gabdushev Sanzhar</t>
  </si>
  <si>
    <t>Drnec Jan</t>
  </si>
  <si>
    <t>Blecha Jan</t>
  </si>
  <si>
    <t>Kučera Milan</t>
  </si>
  <si>
    <t>Rozsíval Jiří</t>
  </si>
  <si>
    <t>Kudlička Martin</t>
  </si>
  <si>
    <t>Hradil Jakub</t>
  </si>
  <si>
    <t>Vlček Martin</t>
  </si>
  <si>
    <t>Vrkoč Vilém</t>
  </si>
  <si>
    <t xml:space="preserve">Pagáčová Veronika </t>
  </si>
  <si>
    <t>Gazda Ondřej</t>
  </si>
  <si>
    <t xml:space="preserve">Pagáčová Daniela </t>
  </si>
  <si>
    <t xml:space="preserve">Kotrčová Veronika </t>
  </si>
  <si>
    <t>Jonášová Petra</t>
  </si>
  <si>
    <t>Lozoviuková Jana</t>
  </si>
  <si>
    <t>Christophová Jana</t>
  </si>
  <si>
    <t>Vernoux Thomas</t>
  </si>
  <si>
    <t>Baráková Gabriela</t>
  </si>
  <si>
    <t>Garrett Nolan</t>
  </si>
  <si>
    <t>Gregor Lukáš</t>
  </si>
  <si>
    <t>Veitz Tomáš</t>
  </si>
  <si>
    <t>Matula Ondřej</t>
  </si>
  <si>
    <t>Žák Ján</t>
  </si>
  <si>
    <t>Šoka Martin</t>
  </si>
  <si>
    <t>Lesa Jaro</t>
  </si>
  <si>
    <t>Rechtovovič Zdeno</t>
  </si>
  <si>
    <t>Carrara Rosa Frederico</t>
  </si>
  <si>
    <t>Berthet Maxime</t>
  </si>
  <si>
    <t>Dvořák Adam</t>
  </si>
  <si>
    <t>Kovalenko Pavel</t>
  </si>
  <si>
    <t>Káninský Matěj</t>
  </si>
  <si>
    <t>Kýhos Jakub</t>
  </si>
  <si>
    <t>Stupka Zdeněk</t>
  </si>
  <si>
    <t>Iakobidze Giorgi</t>
  </si>
  <si>
    <t>Gabidzashvili Grigoli</t>
  </si>
  <si>
    <t>Horváth Ondrej</t>
  </si>
  <si>
    <t>Natale Alessandro</t>
  </si>
  <si>
    <t>Marek Petr</t>
  </si>
  <si>
    <t>Pristaš Tomáš</t>
  </si>
  <si>
    <t>Dovene Nicolas</t>
  </si>
  <si>
    <t xml:space="preserve">Morávková  Michaela </t>
  </si>
  <si>
    <t>Chalk Filip</t>
  </si>
  <si>
    <t>Koydan Denis</t>
  </si>
  <si>
    <t>Štěpánek  Petr</t>
  </si>
  <si>
    <t>Macháň Ondřej</t>
  </si>
  <si>
    <t>Kýz Daniel</t>
  </si>
  <si>
    <t>Heimerle Michal</t>
  </si>
  <si>
    <t>Zemanovič Mirko</t>
  </si>
  <si>
    <t>Liška  Pavel</t>
  </si>
  <si>
    <t>Svoboda Dušan</t>
  </si>
  <si>
    <t>Šach Jan</t>
  </si>
  <si>
    <t>Pilík Tomáš</t>
  </si>
  <si>
    <t>Chalupa Luděk</t>
  </si>
  <si>
    <t>Trojan Adam</t>
  </si>
  <si>
    <t xml:space="preserve">Jurka  David </t>
  </si>
  <si>
    <t xml:space="preserve">Zítková  Alexandra </t>
  </si>
  <si>
    <t>Eliáš Patrik</t>
  </si>
  <si>
    <t>Krejčí Petr</t>
  </si>
  <si>
    <t>Sacco Mario</t>
  </si>
  <si>
    <t>Lorenzo Eduardo Lasanta</t>
  </si>
  <si>
    <t>Zimák Radek</t>
  </si>
  <si>
    <t xml:space="preserve">Háger Jonáš </t>
  </si>
  <si>
    <t>Pikal Lukáš</t>
  </si>
  <si>
    <t>Franc Zdeněk</t>
  </si>
  <si>
    <t xml:space="preserve">Krivda Milan </t>
  </si>
  <si>
    <t>Tesárek Pavel</t>
  </si>
  <si>
    <t>Kopecký Tomáš</t>
  </si>
  <si>
    <t>Votipka Robert</t>
  </si>
  <si>
    <t>Hrubý Pavel</t>
  </si>
  <si>
    <t>Špaček Jan</t>
  </si>
  <si>
    <t>Fliegel Robert</t>
  </si>
  <si>
    <t>Fišer Ondřej</t>
  </si>
  <si>
    <t>Brož  Milan</t>
  </si>
  <si>
    <t>Hlach Jan</t>
  </si>
  <si>
    <t>Vrchota Tomáš</t>
  </si>
  <si>
    <t>Pašek Roman</t>
  </si>
  <si>
    <t>Šnajdr René</t>
  </si>
  <si>
    <t>Kupec Václav</t>
  </si>
  <si>
    <t>Chuchma Jan</t>
  </si>
  <si>
    <t>Žídek Jakub</t>
  </si>
  <si>
    <t>Morávek Martin</t>
  </si>
  <si>
    <t>Armando Sebastien</t>
  </si>
  <si>
    <t>Podskalský Petr</t>
  </si>
  <si>
    <t>Vysušil Pavel</t>
  </si>
  <si>
    <t>Zíka Jan</t>
  </si>
  <si>
    <t>Chvapil Tomáš</t>
  </si>
  <si>
    <t>Mikula  Michal</t>
  </si>
  <si>
    <t>Zapletal Lukáš</t>
  </si>
  <si>
    <t>Frič Matouš</t>
  </si>
  <si>
    <t>Gryc Kristián</t>
  </si>
  <si>
    <t>Fabok Daniel</t>
  </si>
  <si>
    <t xml:space="preserve">Přikryl Libor </t>
  </si>
  <si>
    <t>Šenkyřík Jan</t>
  </si>
  <si>
    <t>Steppanová Zuzana</t>
  </si>
  <si>
    <t>Hörnerová  Ria</t>
  </si>
  <si>
    <t>Scamid Petr</t>
  </si>
  <si>
    <t>Osoz Martin</t>
  </si>
  <si>
    <t>Kučera Vladimír</t>
  </si>
  <si>
    <t xml:space="preserve">Kubaláková Vendula </t>
  </si>
  <si>
    <t xml:space="preserve">Ryšánková Zuzana </t>
  </si>
  <si>
    <t>Šedina Petr</t>
  </si>
  <si>
    <t>Dostál Štěpán</t>
  </si>
  <si>
    <t xml:space="preserve">Mrklovský Vojtěch </t>
  </si>
  <si>
    <t>Odolinski Marek</t>
  </si>
  <si>
    <t>Konrad Jarosz</t>
  </si>
  <si>
    <t>Harenčák Radek</t>
  </si>
  <si>
    <t>Burian Michal</t>
  </si>
  <si>
    <t>Andrlová Nikola</t>
  </si>
  <si>
    <t xml:space="preserve">Stejskalová Veronika </t>
  </si>
  <si>
    <t xml:space="preserve">Šuterová Kateřina </t>
  </si>
  <si>
    <t>Putnová Anna</t>
  </si>
  <si>
    <t>Dobešová Sabina</t>
  </si>
  <si>
    <t>Elznerová Hana</t>
  </si>
  <si>
    <t>Veverková Nikola</t>
  </si>
  <si>
    <t>Přikrylová Iva</t>
  </si>
  <si>
    <t>Voldán Zdeněk</t>
  </si>
  <si>
    <t>Stojmenov Martin</t>
  </si>
  <si>
    <t>Vlček Marek</t>
  </si>
  <si>
    <t>Milko Ivan</t>
  </si>
  <si>
    <t xml:space="preserve">Šimkovič Jiří </t>
  </si>
  <si>
    <t>Šimek Ondřej</t>
  </si>
  <si>
    <t>Šimánková Šárka</t>
  </si>
  <si>
    <t>Šiman Jakub</t>
  </si>
  <si>
    <t>Šimák Marek</t>
  </si>
  <si>
    <t>Šíma Pavel</t>
  </si>
  <si>
    <t>Šilhan Zdeněk</t>
  </si>
  <si>
    <t>Šilhan Petr</t>
  </si>
  <si>
    <t>Šídlo Dominik</t>
  </si>
  <si>
    <t>Šídlo Michal</t>
  </si>
  <si>
    <t>Šídlo David</t>
  </si>
  <si>
    <t>Ševčík Miroslav</t>
  </si>
  <si>
    <t>Ševčík Karel</t>
  </si>
  <si>
    <t>Ševčík Daniel</t>
  </si>
  <si>
    <t>Ševčík Lukáš</t>
  </si>
  <si>
    <t xml:space="preserve">Ševčík Petr </t>
  </si>
  <si>
    <t>Šelešovský Michal</t>
  </si>
  <si>
    <t>Šelepa Ladislav</t>
  </si>
  <si>
    <t>Šedivý Josef</t>
  </si>
  <si>
    <t>Šedivý Jan</t>
  </si>
  <si>
    <t xml:space="preserve">Šeděnka Vít </t>
  </si>
  <si>
    <t>Šanda Vladimír</t>
  </si>
  <si>
    <t>Šampalík Karel</t>
  </si>
  <si>
    <t>Šafář Patrik</t>
  </si>
  <si>
    <t>Szőcs Pavel</t>
  </si>
  <si>
    <t>Szariczki Martin</t>
  </si>
  <si>
    <t>Syrový Pavel</t>
  </si>
  <si>
    <t>Sypková Tereza</t>
  </si>
  <si>
    <t>Synková Simona</t>
  </si>
  <si>
    <t>Swennen Adrien</t>
  </si>
  <si>
    <t>Svobodová Markéta</t>
  </si>
  <si>
    <t>Svoboda Tomáš</t>
  </si>
  <si>
    <t xml:space="preserve">Svoboda Štěpán </t>
  </si>
  <si>
    <t>Svoboda Lubomír</t>
  </si>
  <si>
    <t>Svoboda Dominik</t>
  </si>
  <si>
    <t>Svoboda Josef</t>
  </si>
  <si>
    <t>Svitavský Martin</t>
  </si>
  <si>
    <t>Svída Václav</t>
  </si>
  <si>
    <t>Světlíková Barbora</t>
  </si>
  <si>
    <t>Suszka Michal</t>
  </si>
  <si>
    <t>Surga Ondřej</t>
  </si>
  <si>
    <t>Sulamanidze Irakli</t>
  </si>
  <si>
    <t>Suk Ondřej</t>
  </si>
  <si>
    <t>Suchanová Pavla</t>
  </si>
  <si>
    <t xml:space="preserve">Suchá Kateřina </t>
  </si>
  <si>
    <t>Stýblo Jan</t>
  </si>
  <si>
    <t>Stříž Martin</t>
  </si>
  <si>
    <t>Stříbrný Jaroslav</t>
  </si>
  <si>
    <t>Strnad Jan</t>
  </si>
  <si>
    <t>Streigel David</t>
  </si>
  <si>
    <t>Strakoš Ivo</t>
  </si>
  <si>
    <t>Stoklásek Milan</t>
  </si>
  <si>
    <t>Stoklásek Lubomír</t>
  </si>
  <si>
    <t>Stojnov Alexandr</t>
  </si>
  <si>
    <t>Stibitz Jan</t>
  </si>
  <si>
    <t>Stejskal Aleš</t>
  </si>
  <si>
    <t>Stefaniak Bogdan</t>
  </si>
  <si>
    <t>Stárová Martina</t>
  </si>
  <si>
    <t>Stanisz Marek</t>
  </si>
  <si>
    <t>Staněk Michal</t>
  </si>
  <si>
    <t>Staněk Ondřej</t>
  </si>
  <si>
    <t>Stacho Peter</t>
  </si>
  <si>
    <t>Stacho Petr</t>
  </si>
  <si>
    <t>Spurný Lukáš</t>
  </si>
  <si>
    <t>Spisar Luboš</t>
  </si>
  <si>
    <t>Sovadina Petr</t>
  </si>
  <si>
    <t xml:space="preserve">Soukup David </t>
  </si>
  <si>
    <t>Souček Jan</t>
  </si>
  <si>
    <t>Sosnovec Jan</t>
  </si>
  <si>
    <t>Sojka  Filip</t>
  </si>
  <si>
    <t>Sodomka Walter</t>
  </si>
  <si>
    <t>Snídal Martin</t>
  </si>
  <si>
    <t xml:space="preserve">Smrček Jiří </t>
  </si>
  <si>
    <t>Smoleňak Josef</t>
  </si>
  <si>
    <t>Smola Radek</t>
  </si>
  <si>
    <t>Smiřický Jan</t>
  </si>
  <si>
    <t>Smička Vladimír</t>
  </si>
  <si>
    <t xml:space="preserve">Smička Vladimír </t>
  </si>
  <si>
    <t>Slaměna Michal</t>
  </si>
  <si>
    <t>Sláma Petr</t>
  </si>
  <si>
    <t>Sládková Radana</t>
  </si>
  <si>
    <t>Skřivánek Vítězslav</t>
  </si>
  <si>
    <t>Skřivánek Rudolf</t>
  </si>
  <si>
    <t>Skřek Hubert</t>
  </si>
  <si>
    <t>Skoupý Jiří</t>
  </si>
  <si>
    <t>Skotnický Adam</t>
  </si>
  <si>
    <t>Sklenka Mario</t>
  </si>
  <si>
    <t>Skipala Šimon</t>
  </si>
  <si>
    <t>Skall Jiří</t>
  </si>
  <si>
    <t>Skácel Jakub</t>
  </si>
  <si>
    <t>Sittek Leon</t>
  </si>
  <si>
    <t>Sitko Sebastián</t>
  </si>
  <si>
    <t>Sismilich Filip</t>
  </si>
  <si>
    <t>Sirý Michal</t>
  </si>
  <si>
    <t>Siráň Marek</t>
  </si>
  <si>
    <t>Silný Titus</t>
  </si>
  <si>
    <t>RC Mountfield Říčany B</t>
  </si>
  <si>
    <t>RC Praga Praha B</t>
  </si>
  <si>
    <t>RC Slavia Praha B</t>
  </si>
  <si>
    <t>RC Sparta Praha B</t>
  </si>
  <si>
    <t>RC Tatra Smíchov B</t>
  </si>
  <si>
    <t>Sibera David</t>
  </si>
  <si>
    <t>Schweizer Otto</t>
  </si>
  <si>
    <t>Schweizer Adam</t>
  </si>
  <si>
    <t>Schűtz Zbyněk</t>
  </si>
  <si>
    <t>Schrőtter Dominik</t>
  </si>
  <si>
    <t>Schreiber Erich</t>
  </si>
  <si>
    <t xml:space="preserve">Schořík David </t>
  </si>
  <si>
    <t>Scholler Martin</t>
  </si>
  <si>
    <t>Schnellgrove Adam</t>
  </si>
  <si>
    <t>Schneider Josef</t>
  </si>
  <si>
    <t>Schneider Martin</t>
  </si>
  <si>
    <t>Schmied Jakub</t>
  </si>
  <si>
    <t>Schlőgl Jiří</t>
  </si>
  <si>
    <t>Schlangerová Hana</t>
  </si>
  <si>
    <t>Schlanger  Michal</t>
  </si>
  <si>
    <t>Schamberger Miloš</t>
  </si>
  <si>
    <t>Schaetzel Sebastien</t>
  </si>
  <si>
    <t>Sherrington James</t>
  </si>
  <si>
    <t>Semík Ondřej</t>
  </si>
  <si>
    <t>Selix Jan</t>
  </si>
  <si>
    <t>Selinger Luboš</t>
  </si>
  <si>
    <t>Selig Radek</t>
  </si>
  <si>
    <t xml:space="preserve">Selešovský Jiří </t>
  </si>
  <si>
    <t xml:space="preserve">Sekerka  Lukáš </t>
  </si>
  <si>
    <t>Sekanina Milan</t>
  </si>
  <si>
    <t>Sedláková Tereza</t>
  </si>
  <si>
    <t>Sedlák Daniel</t>
  </si>
  <si>
    <t>Sedláček Ladislav</t>
  </si>
  <si>
    <t>Scorvan Lukáš</t>
  </si>
  <si>
    <t>Sasková Kateřina</t>
  </si>
  <si>
    <t>Samková Věra</t>
  </si>
  <si>
    <t>Dočkal Lukáš</t>
  </si>
  <si>
    <t>Čáp Robert</t>
  </si>
  <si>
    <t>Tokar Zakhar</t>
  </si>
  <si>
    <t>Kazíková Sandra</t>
  </si>
  <si>
    <t>Šťástková Karolína</t>
  </si>
  <si>
    <t>Liška Stanislav</t>
  </si>
  <si>
    <t>Pluhař Matěj</t>
  </si>
  <si>
    <t xml:space="preserve">Hrubý David </t>
  </si>
  <si>
    <t>Nejtek David</t>
  </si>
  <si>
    <t>Brtníček Jiří</t>
  </si>
  <si>
    <t>Ulman Vojtěch</t>
  </si>
  <si>
    <t>Jiskra Tomáš</t>
  </si>
  <si>
    <t>Jeřábek Jan</t>
  </si>
  <si>
    <t>Laviletta Domenico</t>
  </si>
  <si>
    <t>Jareš Maxmilián</t>
  </si>
  <si>
    <t>Polívka Martin</t>
  </si>
  <si>
    <t>Novobilský Petr</t>
  </si>
  <si>
    <t>Mandík Lukáš</t>
  </si>
  <si>
    <t>Tománek Josef</t>
  </si>
  <si>
    <t>Fröhlich Petr</t>
  </si>
  <si>
    <t>Benešová Anna</t>
  </si>
  <si>
    <t>Kadlecová Jana</t>
  </si>
  <si>
    <t>Ariemová Lucie</t>
  </si>
  <si>
    <t>Jandera Luděk</t>
  </si>
  <si>
    <t>Kotrč  Karel</t>
  </si>
  <si>
    <t>Dvořák Kamil</t>
  </si>
  <si>
    <t>Kroupa Denis</t>
  </si>
  <si>
    <t>Brunclík Filip</t>
  </si>
  <si>
    <t>Růžička Kristpher</t>
  </si>
  <si>
    <t>Charbonnel Renaud</t>
  </si>
  <si>
    <t>Terrasa Daniel</t>
  </si>
  <si>
    <t xml:space="preserve">Petrová Dominika </t>
  </si>
  <si>
    <t>Oprštěná Tereza</t>
  </si>
  <si>
    <t>Bűrgermeisterová Pavla</t>
  </si>
  <si>
    <t>Král Martin</t>
  </si>
  <si>
    <t>Dráb Petr</t>
  </si>
  <si>
    <t>Turč J</t>
  </si>
  <si>
    <t>Grabchuk Petr</t>
  </si>
  <si>
    <t>Hradil Václav</t>
  </si>
  <si>
    <t>Andzeev Filip</t>
  </si>
  <si>
    <t>GERIACH William</t>
  </si>
  <si>
    <t>Chung Kyo Simon</t>
  </si>
  <si>
    <t>Štočková Petra</t>
  </si>
  <si>
    <t>Puldová Nikola</t>
  </si>
  <si>
    <t xml:space="preserve">Marešová Barbora </t>
  </si>
  <si>
    <t>Johová Lucie</t>
  </si>
  <si>
    <t>Hošek Dan</t>
  </si>
  <si>
    <t>Modor Matthias</t>
  </si>
  <si>
    <t>Matoušek Adam</t>
  </si>
  <si>
    <t>Rašner Lukáš</t>
  </si>
  <si>
    <t>Prukner Lambert</t>
  </si>
  <si>
    <t>Novak Antonín</t>
  </si>
  <si>
    <t>1. liga</t>
  </si>
  <si>
    <t>muži</t>
  </si>
  <si>
    <t>Mgr.Šustek</t>
  </si>
  <si>
    <t>Jan Čížek</t>
  </si>
  <si>
    <t>Martin Kohout</t>
  </si>
  <si>
    <t xml:space="preserve">Musil Petr </t>
  </si>
  <si>
    <t>Chytil Daniel</t>
  </si>
  <si>
    <t>Kosáč Peter</t>
  </si>
  <si>
    <t>Gwuźdź Dagmar</t>
  </si>
  <si>
    <t>Iž Josef</t>
  </si>
  <si>
    <t>MUDr. Kosáč Peter</t>
  </si>
  <si>
    <t>2x16</t>
  </si>
  <si>
    <t>15x21</t>
  </si>
  <si>
    <t>9x20</t>
  </si>
  <si>
    <t>1x16</t>
  </si>
  <si>
    <t>8x17</t>
  </si>
  <si>
    <t>5x18</t>
  </si>
  <si>
    <t>14x19</t>
  </si>
  <si>
    <t>18x1</t>
  </si>
  <si>
    <t>11x19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</si>
</sst>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:ss;@"/>
    <numFmt numFmtId="173" formatCode="[$-809]dd\ mmmm\ yyyy;@"/>
    <numFmt numFmtId="174" formatCode="[$-405]d\.\ mmmm\ yyyy"/>
    <numFmt numFmtId="175" formatCode="[$-405]d\.\ mmmm\ yyyy;@"/>
    <numFmt numFmtId="176" formatCode="h:mm;@"/>
    <numFmt numFmtId="177" formatCode="d/m/yy;@"/>
    <numFmt numFmtId="178" formatCode="d/m/yyyy;@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2"/>
    </font>
    <font>
      <b/>
      <sz val="9"/>
      <color indexed="9"/>
      <name val="Arial"/>
      <family val="0"/>
    </font>
    <font>
      <b/>
      <sz val="8"/>
      <name val="Tahoma"/>
      <family val="0"/>
    </font>
    <font>
      <sz val="10"/>
      <name val="Arial CE"/>
      <family val="0"/>
    </font>
    <font>
      <sz val="8"/>
      <name val="Tahoma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2"/>
      <color indexed="8"/>
      <name val="Calibri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2"/>
      <color theme="1"/>
      <name val="Calibri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>
      <alignment/>
      <protection/>
    </xf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78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0" fontId="2" fillId="33" borderId="10" xfId="0" applyFont="1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16" fillId="34" borderId="11" xfId="0" applyFont="1" applyFill="1" applyBorder="1" applyAlignment="1" applyProtection="1">
      <alignment/>
      <protection hidden="1"/>
    </xf>
    <xf numFmtId="0" fontId="16" fillId="35" borderId="11" xfId="0" applyFont="1" applyFill="1" applyBorder="1" applyAlignment="1" applyProtection="1">
      <alignment/>
      <protection hidden="1"/>
    </xf>
    <xf numFmtId="0" fontId="16" fillId="34" borderId="11" xfId="0" applyFont="1" applyFill="1" applyBorder="1" applyAlignment="1" applyProtection="1">
      <alignment horizontal="center"/>
      <protection hidden="1"/>
    </xf>
    <xf numFmtId="0" fontId="16" fillId="34" borderId="12" xfId="0" applyFont="1" applyFill="1" applyBorder="1" applyAlignment="1" applyProtection="1">
      <alignment/>
      <protection hidden="1"/>
    </xf>
    <xf numFmtId="0" fontId="16" fillId="34" borderId="12" xfId="0" applyFont="1" applyFill="1" applyBorder="1" applyAlignment="1" applyProtection="1">
      <alignment horizontal="center"/>
      <protection hidden="1"/>
    </xf>
    <xf numFmtId="0" fontId="16" fillId="35" borderId="12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vertical="top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78" fontId="0" fillId="0" borderId="0" xfId="0" applyNumberFormat="1" applyAlignment="1">
      <alignment/>
    </xf>
    <xf numFmtId="0" fontId="0" fillId="0" borderId="0" xfId="0" applyFill="1" applyAlignment="1">
      <alignment/>
    </xf>
    <xf numFmtId="0" fontId="18" fillId="0" borderId="0" xfId="48">
      <alignment/>
      <protection/>
    </xf>
    <xf numFmtId="0" fontId="18" fillId="0" borderId="0" xfId="48" applyFont="1">
      <alignment/>
      <protection/>
    </xf>
    <xf numFmtId="0" fontId="0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/>
    </xf>
    <xf numFmtId="0" fontId="11" fillId="0" borderId="12" xfId="0" applyFont="1" applyFill="1" applyBorder="1" applyAlignment="1">
      <alignment vertical="center"/>
    </xf>
    <xf numFmtId="14" fontId="10" fillId="0" borderId="22" xfId="0" applyNumberFormat="1" applyFont="1" applyFill="1" applyBorder="1" applyAlignment="1">
      <alignment horizontal="left" vertical="top"/>
    </xf>
    <xf numFmtId="0" fontId="10" fillId="0" borderId="23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right" vertical="center"/>
    </xf>
    <xf numFmtId="0" fontId="12" fillId="0" borderId="34" xfId="0" applyFont="1" applyFill="1" applyBorder="1" applyAlignment="1">
      <alignment vertical="center"/>
    </xf>
    <xf numFmtId="0" fontId="11" fillId="0" borderId="35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1" fontId="1" fillId="0" borderId="37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1" fontId="1" fillId="0" borderId="38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1" fontId="1" fillId="0" borderId="40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right" vertical="center"/>
    </xf>
    <xf numFmtId="0" fontId="12" fillId="0" borderId="42" xfId="0" applyFont="1" applyFill="1" applyBorder="1" applyAlignment="1">
      <alignment vertical="center"/>
    </xf>
    <xf numFmtId="0" fontId="11" fillId="0" borderId="43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1" fontId="1" fillId="0" borderId="4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44" xfId="0" applyNumberFormat="1" applyFont="1" applyFill="1" applyBorder="1" applyAlignment="1">
      <alignment horizontal="center" vertical="center"/>
    </xf>
    <xf numFmtId="1" fontId="1" fillId="0" borderId="45" xfId="0" applyNumberFormat="1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right" vertical="center"/>
    </xf>
    <xf numFmtId="0" fontId="12" fillId="0" borderId="26" xfId="0" applyFont="1" applyFill="1" applyBorder="1" applyAlignment="1">
      <alignment vertical="center"/>
    </xf>
    <xf numFmtId="0" fontId="11" fillId="0" borderId="47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right" vertical="center"/>
    </xf>
    <xf numFmtId="0" fontId="12" fillId="0" borderId="49" xfId="0" applyFont="1" applyFill="1" applyBorder="1" applyAlignment="1">
      <alignment vertical="center"/>
    </xf>
    <xf numFmtId="0" fontId="11" fillId="0" borderId="50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1" fontId="1" fillId="0" borderId="4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1" fontId="1" fillId="0" borderId="51" xfId="0" applyNumberFormat="1" applyFont="1" applyFill="1" applyBorder="1" applyAlignment="1">
      <alignment horizontal="center" vertical="center"/>
    </xf>
    <xf numFmtId="1" fontId="1" fillId="0" borderId="52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" fillId="0" borderId="44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6" fillId="0" borderId="39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left"/>
    </xf>
    <xf numFmtId="0" fontId="11" fillId="0" borderId="39" xfId="0" applyFont="1" applyFill="1" applyBorder="1" applyAlignment="1">
      <alignment horizontal="left"/>
    </xf>
    <xf numFmtId="0" fontId="6" fillId="0" borderId="53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vertical="center"/>
    </xf>
    <xf numFmtId="0" fontId="1" fillId="0" borderId="56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2" fillId="0" borderId="41" xfId="0" applyFont="1" applyFill="1" applyBorder="1" applyAlignment="1">
      <alignment horizontal="left" vertical="center"/>
    </xf>
    <xf numFmtId="0" fontId="12" fillId="0" borderId="44" xfId="0" applyFont="1" applyFill="1" applyBorder="1" applyAlignment="1">
      <alignment horizontal="left" vertical="center"/>
    </xf>
    <xf numFmtId="0" fontId="12" fillId="0" borderId="45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9" fillId="0" borderId="30" xfId="0" applyFont="1" applyFill="1" applyBorder="1" applyAlignment="1">
      <alignment horizontal="center" textRotation="90" wrapText="1"/>
    </xf>
    <xf numFmtId="0" fontId="9" fillId="0" borderId="57" xfId="0" applyFont="1" applyFill="1" applyBorder="1" applyAlignment="1">
      <alignment horizontal="center" textRotation="90" wrapText="1"/>
    </xf>
    <xf numFmtId="0" fontId="1" fillId="0" borderId="5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 vertical="center" wrapText="1"/>
    </xf>
    <xf numFmtId="0" fontId="1" fillId="0" borderId="5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12" fillId="0" borderId="54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6" fillId="0" borderId="47" xfId="0" applyFont="1" applyFill="1" applyBorder="1" applyAlignment="1">
      <alignment horizontal="left"/>
    </xf>
    <xf numFmtId="0" fontId="11" fillId="0" borderId="34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vertical="center"/>
    </xf>
    <xf numFmtId="0" fontId="15" fillId="0" borderId="39" xfId="0" applyFont="1" applyFill="1" applyBorder="1" applyAlignment="1">
      <alignment horizontal="left" vertical="center"/>
    </xf>
    <xf numFmtId="176" fontId="11" fillId="0" borderId="23" xfId="0" applyNumberFormat="1" applyFont="1" applyFill="1" applyBorder="1" applyAlignment="1">
      <alignment horizontal="center" vertical="center"/>
    </xf>
    <xf numFmtId="176" fontId="11" fillId="0" borderId="44" xfId="0" applyNumberFormat="1" applyFont="1" applyFill="1" applyBorder="1" applyAlignment="1">
      <alignment horizontal="center" vertical="center"/>
    </xf>
    <xf numFmtId="176" fontId="11" fillId="0" borderId="56" xfId="0" applyNumberFormat="1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6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center"/>
    </xf>
    <xf numFmtId="0" fontId="6" fillId="0" borderId="38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11" fillId="0" borderId="17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/>
    </xf>
    <xf numFmtId="0" fontId="10" fillId="0" borderId="53" xfId="0" applyFont="1" applyFill="1" applyBorder="1" applyAlignment="1">
      <alignment horizontal="center" textRotation="90"/>
    </xf>
    <xf numFmtId="0" fontId="10" fillId="0" borderId="54" xfId="0" applyFont="1" applyFill="1" applyBorder="1" applyAlignment="1">
      <alignment horizontal="center" textRotation="90"/>
    </xf>
    <xf numFmtId="175" fontId="11" fillId="0" borderId="16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11" fillId="0" borderId="65" xfId="0" applyFont="1" applyFill="1" applyBorder="1" applyAlignment="1">
      <alignment horizontal="left" vertical="center"/>
    </xf>
    <xf numFmtId="0" fontId="11" fillId="0" borderId="51" xfId="0" applyFont="1" applyFill="1" applyBorder="1" applyAlignment="1">
      <alignment horizontal="left" vertical="center"/>
    </xf>
    <xf numFmtId="0" fontId="11" fillId="0" borderId="64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63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 wrapText="1"/>
    </xf>
    <xf numFmtId="0" fontId="13" fillId="0" borderId="66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left" vertical="center"/>
    </xf>
    <xf numFmtId="175" fontId="6" fillId="0" borderId="23" xfId="0" applyNumberFormat="1" applyFont="1" applyFill="1" applyBorder="1" applyAlignment="1">
      <alignment horizontal="left" vertical="center"/>
    </xf>
    <xf numFmtId="175" fontId="6" fillId="0" borderId="56" xfId="0" applyNumberFormat="1" applyFont="1" applyFill="1" applyBorder="1" applyAlignment="1">
      <alignment horizontal="left" vertical="center"/>
    </xf>
    <xf numFmtId="0" fontId="13" fillId="0" borderId="39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 2" xfId="47"/>
    <cellStyle name="normální_2009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647700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838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AC31"/>
  </sheetPr>
  <dimension ref="A1:AJ92"/>
  <sheetViews>
    <sheetView tabSelected="1" zoomScalePageLayoutView="0" workbookViewId="0" topLeftCell="A1">
      <selection activeCell="E3" sqref="E3:H3"/>
    </sheetView>
  </sheetViews>
  <sheetFormatPr defaultColWidth="11.421875" defaultRowHeight="12.75"/>
  <cols>
    <col min="1" max="1" width="3.140625" style="0" bestFit="1" customWidth="1"/>
    <col min="2" max="2" width="11.421875" style="0" bestFit="1" customWidth="1"/>
    <col min="3" max="3" width="2.8515625" style="0" customWidth="1"/>
    <col min="4" max="4" width="10.8515625" style="0" customWidth="1"/>
    <col min="5" max="5" width="6.28125" style="0" customWidth="1"/>
    <col min="6" max="6" width="6.7109375" style="0" customWidth="1"/>
    <col min="7" max="7" width="2.8515625" style="0" customWidth="1"/>
    <col min="8" max="8" width="8.8515625" style="0" customWidth="1"/>
    <col min="9" max="9" width="8.140625" style="0" customWidth="1"/>
    <col min="10" max="10" width="6.7109375" style="0" customWidth="1"/>
    <col min="11" max="20" width="7.28125" style="0" customWidth="1"/>
    <col min="21" max="21" width="11.421875" style="0" customWidth="1"/>
    <col min="22" max="22" width="9.00390625" style="0" hidden="1" customWidth="1"/>
    <col min="23" max="23" width="10.140625" style="0" hidden="1" customWidth="1"/>
    <col min="24" max="24" width="10.8515625" style="0" hidden="1" customWidth="1"/>
    <col min="25" max="25" width="10.57421875" style="0" hidden="1" customWidth="1"/>
    <col min="26" max="26" width="0" style="0" hidden="1" customWidth="1"/>
    <col min="27" max="28" width="7.7109375" style="2" hidden="1" customWidth="1"/>
    <col min="29" max="30" width="3.8515625" style="2" hidden="1" customWidth="1"/>
    <col min="31" max="31" width="5.7109375" style="0" hidden="1" customWidth="1"/>
    <col min="32" max="33" width="7.7109375" style="2" hidden="1" customWidth="1"/>
    <col min="34" max="35" width="4.421875" style="0" hidden="1" customWidth="1"/>
    <col min="36" max="36" width="9.00390625" style="0" hidden="1" customWidth="1"/>
  </cols>
  <sheetData>
    <row r="1" spans="1:33" s="6" customFormat="1" ht="15" customHeight="1" thickBot="1">
      <c r="A1" s="36"/>
      <c r="B1" s="37"/>
      <c r="C1" s="151" t="s">
        <v>1642</v>
      </c>
      <c r="D1" s="152"/>
      <c r="E1" s="152"/>
      <c r="F1" s="152"/>
      <c r="G1" s="152"/>
      <c r="H1" s="153"/>
      <c r="I1" s="38" t="s">
        <v>1653</v>
      </c>
      <c r="J1" s="145" t="s">
        <v>2618</v>
      </c>
      <c r="K1" s="145"/>
      <c r="L1" s="145"/>
      <c r="M1" s="144" t="s">
        <v>1652</v>
      </c>
      <c r="N1" s="144"/>
      <c r="O1" s="145" t="s">
        <v>2619</v>
      </c>
      <c r="P1" s="145"/>
      <c r="Q1" s="198" t="s">
        <v>1647</v>
      </c>
      <c r="R1" s="198"/>
      <c r="S1" s="192">
        <v>22</v>
      </c>
      <c r="T1" s="193"/>
      <c r="AA1" s="25"/>
      <c r="AB1" s="25"/>
      <c r="AC1" s="25"/>
      <c r="AD1" s="25"/>
      <c r="AF1" s="25"/>
      <c r="AG1" s="25"/>
    </row>
    <row r="2" spans="1:33" s="4" customFormat="1" ht="15" customHeight="1">
      <c r="A2" s="36"/>
      <c r="B2" s="37"/>
      <c r="C2" s="154" t="s">
        <v>1582</v>
      </c>
      <c r="D2" s="155"/>
      <c r="E2" s="184" t="s">
        <v>1677</v>
      </c>
      <c r="F2" s="184"/>
      <c r="G2" s="184"/>
      <c r="H2" s="185"/>
      <c r="I2" s="39" t="s">
        <v>1583</v>
      </c>
      <c r="J2" s="177">
        <v>41395</v>
      </c>
      <c r="K2" s="177"/>
      <c r="L2" s="177"/>
      <c r="M2" s="40" t="s">
        <v>1587</v>
      </c>
      <c r="N2" s="146">
        <v>0.5833333333333334</v>
      </c>
      <c r="O2" s="147"/>
      <c r="P2" s="148"/>
      <c r="Q2" s="196" t="s">
        <v>1657</v>
      </c>
      <c r="R2" s="197"/>
      <c r="S2" s="194"/>
      <c r="T2" s="195"/>
      <c r="U2" s="5"/>
      <c r="V2" s="5"/>
      <c r="AA2" s="26"/>
      <c r="AB2" s="26"/>
      <c r="AC2" s="26"/>
      <c r="AD2" s="26"/>
      <c r="AF2" s="26"/>
      <c r="AG2" s="26"/>
    </row>
    <row r="3" spans="1:33" s="4" customFormat="1" ht="15" customHeight="1" thickBot="1">
      <c r="A3" s="36"/>
      <c r="B3" s="37"/>
      <c r="C3" s="168" t="s">
        <v>1598</v>
      </c>
      <c r="D3" s="169"/>
      <c r="E3" s="181" t="s">
        <v>2620</v>
      </c>
      <c r="F3" s="182"/>
      <c r="G3" s="182"/>
      <c r="H3" s="183"/>
      <c r="I3" s="41" t="s">
        <v>1599</v>
      </c>
      <c r="J3" s="173"/>
      <c r="K3" s="173"/>
      <c r="L3" s="173"/>
      <c r="M3" s="41" t="s">
        <v>1600</v>
      </c>
      <c r="N3" s="173"/>
      <c r="O3" s="173"/>
      <c r="P3" s="173"/>
      <c r="Q3" s="191" t="s">
        <v>1654</v>
      </c>
      <c r="R3" s="191"/>
      <c r="S3" s="158"/>
      <c r="T3" s="159"/>
      <c r="U3" s="5"/>
      <c r="V3" s="5"/>
      <c r="AA3" s="26"/>
      <c r="AB3" s="26"/>
      <c r="AC3" s="26"/>
      <c r="AD3" s="26"/>
      <c r="AF3" s="26"/>
      <c r="AG3" s="26"/>
    </row>
    <row r="4" spans="1:33" s="4" customFormat="1" ht="20.25" customHeight="1" thickBot="1">
      <c r="A4" s="36"/>
      <c r="B4" s="37"/>
      <c r="C4" s="165" t="s">
        <v>1606</v>
      </c>
      <c r="D4" s="166"/>
      <c r="E4" s="166"/>
      <c r="F4" s="167"/>
      <c r="G4" s="165" t="s">
        <v>1609</v>
      </c>
      <c r="H4" s="166"/>
      <c r="I4" s="166"/>
      <c r="J4" s="167"/>
      <c r="K4" s="141" t="s">
        <v>1656</v>
      </c>
      <c r="L4" s="142"/>
      <c r="M4" s="143"/>
      <c r="N4" s="42">
        <f>V30</f>
        <v>20</v>
      </c>
      <c r="O4" s="43">
        <f>X30</f>
        <v>10</v>
      </c>
      <c r="P4" s="141" t="s">
        <v>1655</v>
      </c>
      <c r="Q4" s="142"/>
      <c r="R4" s="143"/>
      <c r="S4" s="44">
        <f>V30+W30</f>
        <v>23</v>
      </c>
      <c r="T4" s="45">
        <f>X30+Y30</f>
        <v>36</v>
      </c>
      <c r="U4" s="5"/>
      <c r="V4" s="5"/>
      <c r="AA4" s="26"/>
      <c r="AB4" s="26"/>
      <c r="AC4" s="26"/>
      <c r="AD4" s="26"/>
      <c r="AF4" s="26"/>
      <c r="AG4" s="26"/>
    </row>
    <row r="5" spans="1:22" ht="12.75">
      <c r="A5" s="36"/>
      <c r="B5" s="46" t="s">
        <v>1548</v>
      </c>
      <c r="C5" s="170" t="s">
        <v>1644</v>
      </c>
      <c r="D5" s="171"/>
      <c r="E5" s="171"/>
      <c r="F5" s="172"/>
      <c r="G5" s="178" t="s">
        <v>1645</v>
      </c>
      <c r="H5" s="179"/>
      <c r="I5" s="179"/>
      <c r="J5" s="180"/>
      <c r="K5" s="163" t="s">
        <v>1586</v>
      </c>
      <c r="L5" s="163"/>
      <c r="M5" s="163"/>
      <c r="N5" s="163"/>
      <c r="O5" s="163"/>
      <c r="P5" s="163"/>
      <c r="Q5" s="163"/>
      <c r="R5" s="163"/>
      <c r="S5" s="163"/>
      <c r="T5" s="164"/>
      <c r="U5" s="1"/>
      <c r="V5" s="1"/>
    </row>
    <row r="6" spans="1:35" ht="12.75" customHeight="1" thickBot="1">
      <c r="A6" s="47"/>
      <c r="B6" s="48">
        <v>41388</v>
      </c>
      <c r="C6" s="124" t="s">
        <v>1634</v>
      </c>
      <c r="D6" s="49"/>
      <c r="E6" s="50"/>
      <c r="F6" s="51"/>
      <c r="G6" s="175" t="s">
        <v>1634</v>
      </c>
      <c r="H6" s="49"/>
      <c r="I6" s="50"/>
      <c r="J6" s="51"/>
      <c r="K6" s="156" t="s">
        <v>1584</v>
      </c>
      <c r="L6" s="156"/>
      <c r="M6" s="156"/>
      <c r="N6" s="156"/>
      <c r="O6" s="156"/>
      <c r="P6" s="160" t="s">
        <v>1585</v>
      </c>
      <c r="Q6" s="161"/>
      <c r="R6" s="161"/>
      <c r="S6" s="161"/>
      <c r="T6" s="162"/>
      <c r="U6" s="1"/>
      <c r="V6" s="1" t="s">
        <v>1576</v>
      </c>
      <c r="W6" t="s">
        <v>1576</v>
      </c>
      <c r="X6" t="s">
        <v>1577</v>
      </c>
      <c r="Y6" t="s">
        <v>1577</v>
      </c>
      <c r="AA6" s="2" t="s">
        <v>1576</v>
      </c>
      <c r="AB6" s="2" t="s">
        <v>1577</v>
      </c>
      <c r="AC6" s="2" t="s">
        <v>1576</v>
      </c>
      <c r="AD6" s="2" t="s">
        <v>1577</v>
      </c>
      <c r="AF6" s="2" t="s">
        <v>1576</v>
      </c>
      <c r="AG6" s="2" t="s">
        <v>1577</v>
      </c>
      <c r="AH6" s="2" t="s">
        <v>1576</v>
      </c>
      <c r="AI6" s="2" t="s">
        <v>1577</v>
      </c>
    </row>
    <row r="7" spans="1:35" ht="13.5" thickBot="1">
      <c r="A7" s="149" t="s">
        <v>1595</v>
      </c>
      <c r="B7" s="150"/>
      <c r="C7" s="125"/>
      <c r="D7" s="157" t="s">
        <v>1553</v>
      </c>
      <c r="E7" s="157"/>
      <c r="F7" s="52" t="s">
        <v>1646</v>
      </c>
      <c r="G7" s="176"/>
      <c r="H7" s="157" t="s">
        <v>1553</v>
      </c>
      <c r="I7" s="157"/>
      <c r="J7" s="52" t="s">
        <v>1646</v>
      </c>
      <c r="K7" s="53" t="s">
        <v>1619</v>
      </c>
      <c r="L7" s="54" t="s">
        <v>1618</v>
      </c>
      <c r="M7" s="54" t="s">
        <v>1661</v>
      </c>
      <c r="N7" s="54" t="s">
        <v>1588</v>
      </c>
      <c r="O7" s="55" t="s">
        <v>1589</v>
      </c>
      <c r="P7" s="56" t="s">
        <v>1619</v>
      </c>
      <c r="Q7" s="57" t="s">
        <v>1618</v>
      </c>
      <c r="R7" s="57" t="s">
        <v>1661</v>
      </c>
      <c r="S7" s="54" t="s">
        <v>1588</v>
      </c>
      <c r="T7" s="58" t="s">
        <v>1589</v>
      </c>
      <c r="U7" s="1"/>
      <c r="V7" s="7" t="s">
        <v>1659</v>
      </c>
      <c r="W7" s="8" t="s">
        <v>1660</v>
      </c>
      <c r="X7" s="7" t="s">
        <v>1659</v>
      </c>
      <c r="Y7" s="8" t="s">
        <v>1660</v>
      </c>
      <c r="AA7" s="27" t="s">
        <v>1659</v>
      </c>
      <c r="AB7" s="27" t="s">
        <v>1659</v>
      </c>
      <c r="AF7" s="27" t="s">
        <v>1675</v>
      </c>
      <c r="AG7" s="27" t="s">
        <v>1675</v>
      </c>
      <c r="AH7" s="2"/>
      <c r="AI7" s="2"/>
    </row>
    <row r="8" spans="1:36" ht="14.25" customHeight="1">
      <c r="A8" s="59" t="s">
        <v>1554</v>
      </c>
      <c r="B8" s="60" t="s">
        <v>1620</v>
      </c>
      <c r="C8" s="61"/>
      <c r="D8" s="174" t="str">
        <f>IF(ISBLANK(F8),"  ",VLOOKUP(F8,Hráči!$A$1:$C$6000,2,FALSE))</f>
        <v>Horák Jan</v>
      </c>
      <c r="E8" s="174"/>
      <c r="F8" s="62">
        <v>11309</v>
      </c>
      <c r="G8" s="61">
        <v>1</v>
      </c>
      <c r="H8" s="174" t="str">
        <f>IF(ISBLANK(J8),"  ",VLOOKUP(J8,Hráči!$A$1:$C$6000,2,FALSE))</f>
        <v>Staněk David </v>
      </c>
      <c r="I8" s="174"/>
      <c r="J8" s="62">
        <v>11678</v>
      </c>
      <c r="K8" s="63">
        <v>3</v>
      </c>
      <c r="L8" s="64" t="s">
        <v>1576</v>
      </c>
      <c r="M8" s="65">
        <v>12</v>
      </c>
      <c r="N8" s="66" t="s">
        <v>1597</v>
      </c>
      <c r="O8" s="67" t="str">
        <f aca="true" t="shared" si="0" ref="O8:O19">IF(OR(L8="A",L8="B"),AE8,"")</f>
        <v>3:0</v>
      </c>
      <c r="P8" s="63">
        <v>41</v>
      </c>
      <c r="Q8" s="68" t="s">
        <v>1577</v>
      </c>
      <c r="R8" s="65" t="s">
        <v>2629</v>
      </c>
      <c r="S8" s="68" t="s">
        <v>1580</v>
      </c>
      <c r="T8" s="69" t="str">
        <f aca="true" t="shared" si="1" ref="T8:T25">IF(OR(Q8="A",Q8="B"),AJ8,"")</f>
        <v>20:10</v>
      </c>
      <c r="U8" s="1"/>
      <c r="V8" s="9" t="str">
        <f>IF(L8="A",N8,0)</f>
        <v>TK</v>
      </c>
      <c r="W8" s="9">
        <f>IF(Q8="A",S8,0)</f>
        <v>0</v>
      </c>
      <c r="X8" s="9">
        <f>IF(L8="B",N8,0)</f>
        <v>0</v>
      </c>
      <c r="Y8" s="9" t="str">
        <f>IF(Q8="B",S8,0)</f>
        <v>S</v>
      </c>
      <c r="AA8" s="2">
        <f>IF(L8="A",IF(OR(N8="P",N8="TP"),5,IF(OR(N8="DG",N8="TK"),3,IF(N8="KP",2,0))),0)</f>
        <v>3</v>
      </c>
      <c r="AB8" s="2">
        <f>IF(L8="B",IF(OR(N8="P",N8="TP"),5,IF(OR(N8="DG",N8="TK"),3,IF(N8="KP",2,0))),0)</f>
        <v>0</v>
      </c>
      <c r="AC8" s="28">
        <f>AA8</f>
        <v>3</v>
      </c>
      <c r="AD8" s="28">
        <f>AB8</f>
        <v>0</v>
      </c>
      <c r="AE8" s="2" t="str">
        <f>CONCATENATE(AC8,":",AD8)</f>
        <v>3:0</v>
      </c>
      <c r="AF8" s="2">
        <f>IF(Q8="A",IF(OR(S8="P",S8="TP"),5,IF(OR(S8="DG",S8="TK"),3,IF(S8="KP",2,0))),0)</f>
        <v>0</v>
      </c>
      <c r="AG8" s="2">
        <f>IF(Q8="B",IF(OR(S8="P",S8="TP"),5,IF(OR(S8="DG",S8="TK"),3,IF(S8="KP",2,0))),0)</f>
        <v>0</v>
      </c>
      <c r="AH8" s="29">
        <f>AF8+AC29</f>
        <v>20</v>
      </c>
      <c r="AI8" s="29">
        <f>AG8+AD29</f>
        <v>10</v>
      </c>
      <c r="AJ8" s="2" t="str">
        <f>CONCATENATE(AH8,":",AI8)</f>
        <v>20:10</v>
      </c>
    </row>
    <row r="9" spans="1:36" ht="14.25" customHeight="1">
      <c r="A9" s="70" t="s">
        <v>1555</v>
      </c>
      <c r="B9" s="71" t="s">
        <v>1621</v>
      </c>
      <c r="C9" s="72"/>
      <c r="D9" s="122" t="str">
        <f>IF(ISBLANK(F9),"  ",VLOOKUP(F9,Hráči!$A$1:$C$6000,2,FALSE))</f>
        <v>Zemanovič Mirko</v>
      </c>
      <c r="E9" s="122"/>
      <c r="F9" s="73">
        <v>11908</v>
      </c>
      <c r="G9" s="72">
        <v>2</v>
      </c>
      <c r="H9" s="122" t="str">
        <f>IF(ISBLANK(J9),"  ",VLOOKUP(J9,Hráči!$A$1:$C$6000,2,FALSE))</f>
        <v>Horáček Vojtěch</v>
      </c>
      <c r="I9" s="122"/>
      <c r="J9" s="73">
        <v>10933</v>
      </c>
      <c r="K9" s="74">
        <v>8</v>
      </c>
      <c r="L9" s="75" t="s">
        <v>1576</v>
      </c>
      <c r="M9" s="76">
        <v>10</v>
      </c>
      <c r="N9" s="75" t="s">
        <v>1579</v>
      </c>
      <c r="O9" s="77" t="str">
        <f t="shared" si="0"/>
        <v>8:0</v>
      </c>
      <c r="P9" s="74">
        <v>41</v>
      </c>
      <c r="Q9" s="75" t="s">
        <v>1576</v>
      </c>
      <c r="R9" s="76" t="s">
        <v>2630</v>
      </c>
      <c r="S9" s="75" t="s">
        <v>1580</v>
      </c>
      <c r="T9" s="78" t="str">
        <f t="shared" si="1"/>
        <v>20:10</v>
      </c>
      <c r="U9" s="1"/>
      <c r="V9" s="9" t="str">
        <f>IF(L9="A",N9,0)</f>
        <v>P</v>
      </c>
      <c r="W9" s="9" t="str">
        <f aca="true" t="shared" si="2" ref="W9:W29">IF(Q9="A",S9,0)</f>
        <v>S</v>
      </c>
      <c r="X9" s="9">
        <f aca="true" t="shared" si="3" ref="X9:X29">IF(L9="B",N9,0)</f>
        <v>0</v>
      </c>
      <c r="Y9" s="9">
        <f aca="true" t="shared" si="4" ref="Y9:Y29">IF(Q9="B",S9,0)</f>
        <v>0</v>
      </c>
      <c r="AA9" s="2">
        <f aca="true" t="shared" si="5" ref="AA9:AA29">IF(L9="A",IF(OR(N9="P",N9="TP"),5,IF(OR(N9="DG",N9="TK"),3,IF(N9="KP",2,0))),0)</f>
        <v>5</v>
      </c>
      <c r="AB9" s="2">
        <f aca="true" t="shared" si="6" ref="AB9:AB29">IF(L9="B",IF(OR(N9="P",N9="TP"),5,IF(OR(N9="DG",N9="TK"),3,IF(N9="KP",2,0))),0)</f>
        <v>0</v>
      </c>
      <c r="AC9" s="28">
        <f>AA9+AC8</f>
        <v>8</v>
      </c>
      <c r="AD9" s="28">
        <f>AB9+AD8</f>
        <v>0</v>
      </c>
      <c r="AE9" s="2" t="str">
        <f>CONCATENATE(AC9,":",AD9)</f>
        <v>8:0</v>
      </c>
      <c r="AF9" s="2">
        <f aca="true" t="shared" si="7" ref="AF9:AF29">IF(Q9="A",IF(OR(S9="P",S9="TP"),5,IF(OR(S9="DG",S9="TK"),3,IF(S9="KP",2,0))),0)</f>
        <v>0</v>
      </c>
      <c r="AG9" s="2">
        <f aca="true" t="shared" si="8" ref="AG9:AG29">IF(Q9="B",IF(OR(S9="P",S9="TP"),5,IF(OR(S9="DG",S9="TK"),3,IF(S9="KP",2,0))),0)</f>
        <v>0</v>
      </c>
      <c r="AH9" s="29">
        <f>AF9+AH8</f>
        <v>20</v>
      </c>
      <c r="AI9" s="29">
        <f>AG9+AI8</f>
        <v>10</v>
      </c>
      <c r="AJ9" s="2" t="str">
        <f aca="true" t="shared" si="9" ref="AJ9:AJ29">CONCATENATE(AH9,":",AI9)</f>
        <v>20:10</v>
      </c>
    </row>
    <row r="10" spans="1:36" ht="14.25" customHeight="1">
      <c r="A10" s="70" t="s">
        <v>1556</v>
      </c>
      <c r="B10" s="71" t="s">
        <v>1622</v>
      </c>
      <c r="C10" s="72"/>
      <c r="D10" s="122" t="str">
        <f>IF(ISBLANK(F10),"  ",VLOOKUP(F10,Hráči!$A$1:$C$6000,2,FALSE))</f>
        <v>Kocháň Josef</v>
      </c>
      <c r="E10" s="122"/>
      <c r="F10" s="73">
        <v>10164</v>
      </c>
      <c r="G10" s="72">
        <v>3</v>
      </c>
      <c r="H10" s="122" t="str">
        <f>IF(ISBLANK(J10),"  ",VLOOKUP(J10,Hráči!$A$1:$C$6000,2,FALSE))</f>
        <v>Novák  Milan</v>
      </c>
      <c r="I10" s="122"/>
      <c r="J10" s="73">
        <v>10956</v>
      </c>
      <c r="K10" s="74">
        <v>15</v>
      </c>
      <c r="L10" s="75" t="s">
        <v>1577</v>
      </c>
      <c r="M10" s="76">
        <v>9</v>
      </c>
      <c r="N10" s="75" t="s">
        <v>1579</v>
      </c>
      <c r="O10" s="77" t="str">
        <f t="shared" si="0"/>
        <v>8:5</v>
      </c>
      <c r="P10" s="74">
        <v>48</v>
      </c>
      <c r="Q10" s="75" t="s">
        <v>1577</v>
      </c>
      <c r="R10" s="76">
        <v>11</v>
      </c>
      <c r="S10" s="75" t="s">
        <v>1579</v>
      </c>
      <c r="T10" s="78" t="str">
        <f t="shared" si="1"/>
        <v>20:15</v>
      </c>
      <c r="U10" s="1"/>
      <c r="V10" s="9">
        <f aca="true" t="shared" si="10" ref="V10:V29">IF(L10="A",N10,0)</f>
        <v>0</v>
      </c>
      <c r="W10" s="9">
        <f t="shared" si="2"/>
        <v>0</v>
      </c>
      <c r="X10" s="9" t="str">
        <f t="shared" si="3"/>
        <v>P</v>
      </c>
      <c r="Y10" s="9" t="str">
        <f t="shared" si="4"/>
        <v>P</v>
      </c>
      <c r="AA10" s="2">
        <f t="shared" si="5"/>
        <v>0</v>
      </c>
      <c r="AB10" s="2">
        <f t="shared" si="6"/>
        <v>5</v>
      </c>
      <c r="AC10" s="28">
        <f aca="true" t="shared" si="11" ref="AC10:AC29">AA10+AC9</f>
        <v>8</v>
      </c>
      <c r="AD10" s="28">
        <f aca="true" t="shared" si="12" ref="AD10:AD29">AB10+AD9</f>
        <v>5</v>
      </c>
      <c r="AE10" s="2" t="str">
        <f aca="true" t="shared" si="13" ref="AE10:AE19">CONCATENATE(AC10,":",AD10)</f>
        <v>8:5</v>
      </c>
      <c r="AF10" s="2">
        <f t="shared" si="7"/>
        <v>0</v>
      </c>
      <c r="AG10" s="2">
        <f t="shared" si="8"/>
        <v>5</v>
      </c>
      <c r="AH10" s="29">
        <f aca="true" t="shared" si="14" ref="AH10:AH29">AF10+AH9</f>
        <v>20</v>
      </c>
      <c r="AI10" s="29">
        <f aca="true" t="shared" si="15" ref="AI10:AI29">AG10+AI9</f>
        <v>15</v>
      </c>
      <c r="AJ10" s="2" t="str">
        <f t="shared" si="9"/>
        <v>20:15</v>
      </c>
    </row>
    <row r="11" spans="1:36" ht="14.25" customHeight="1">
      <c r="A11" s="70" t="s">
        <v>1557</v>
      </c>
      <c r="B11" s="71" t="s">
        <v>1623</v>
      </c>
      <c r="C11" s="72"/>
      <c r="D11" s="122" t="str">
        <f>IF(ISBLANK(F11),"  ",VLOOKUP(F11,Hráči!$A$1:$C$6000,2,FALSE))</f>
        <v>Minárik Matěj</v>
      </c>
      <c r="E11" s="122"/>
      <c r="F11" s="73">
        <v>11780</v>
      </c>
      <c r="G11" s="72">
        <v>4</v>
      </c>
      <c r="H11" s="122" t="str">
        <f>IF(ISBLANK(J11),"  ",VLOOKUP(J11,Hráči!$A$1:$C$6000,2,FALSE))</f>
        <v>Backa Radim</v>
      </c>
      <c r="I11" s="122"/>
      <c r="J11" s="73">
        <v>10674</v>
      </c>
      <c r="K11" s="74">
        <v>15</v>
      </c>
      <c r="L11" s="75" t="s">
        <v>1577</v>
      </c>
      <c r="M11" s="76">
        <v>15</v>
      </c>
      <c r="N11" s="75" t="s">
        <v>1596</v>
      </c>
      <c r="O11" s="77" t="str">
        <f t="shared" si="0"/>
        <v>8:7</v>
      </c>
      <c r="P11" s="74">
        <v>48</v>
      </c>
      <c r="Q11" s="75" t="s">
        <v>1577</v>
      </c>
      <c r="R11" s="76">
        <v>15</v>
      </c>
      <c r="S11" s="75" t="s">
        <v>1596</v>
      </c>
      <c r="T11" s="78" t="str">
        <f t="shared" si="1"/>
        <v>20:17</v>
      </c>
      <c r="U11" s="1"/>
      <c r="V11" s="9">
        <f t="shared" si="10"/>
        <v>0</v>
      </c>
      <c r="W11" s="9">
        <f t="shared" si="2"/>
        <v>0</v>
      </c>
      <c r="X11" s="9" t="str">
        <f t="shared" si="3"/>
        <v>KP</v>
      </c>
      <c r="Y11" s="9" t="str">
        <f t="shared" si="4"/>
        <v>KP</v>
      </c>
      <c r="AA11" s="2">
        <f t="shared" si="5"/>
        <v>0</v>
      </c>
      <c r="AB11" s="2">
        <f t="shared" si="6"/>
        <v>2</v>
      </c>
      <c r="AC11" s="28">
        <f t="shared" si="11"/>
        <v>8</v>
      </c>
      <c r="AD11" s="28">
        <f t="shared" si="12"/>
        <v>7</v>
      </c>
      <c r="AE11" s="2" t="str">
        <f t="shared" si="13"/>
        <v>8:7</v>
      </c>
      <c r="AF11" s="2">
        <f t="shared" si="7"/>
        <v>0</v>
      </c>
      <c r="AG11" s="2">
        <f t="shared" si="8"/>
        <v>2</v>
      </c>
      <c r="AH11" s="29">
        <f t="shared" si="14"/>
        <v>20</v>
      </c>
      <c r="AI11" s="29">
        <f t="shared" si="15"/>
        <v>17</v>
      </c>
      <c r="AJ11" s="2" t="str">
        <f t="shared" si="9"/>
        <v>20:17</v>
      </c>
    </row>
    <row r="12" spans="1:36" ht="14.25" customHeight="1">
      <c r="A12" s="70" t="s">
        <v>1558</v>
      </c>
      <c r="B12" s="71" t="s">
        <v>1624</v>
      </c>
      <c r="C12" s="72"/>
      <c r="D12" s="122" t="str">
        <f>IF(ISBLANK(F12),"  ",VLOOKUP(F12,Hráči!$A$1:$C$6000,2,FALSE))</f>
        <v>Hejmala Oto</v>
      </c>
      <c r="E12" s="122"/>
      <c r="F12" s="73">
        <v>10122</v>
      </c>
      <c r="G12" s="72">
        <v>5</v>
      </c>
      <c r="H12" s="122" t="str">
        <f>IF(ISBLANK(J12),"  ",VLOOKUP(J12,Hráči!$A$1:$C$6000,2,FALSE))</f>
        <v>Pánek Jiří</v>
      </c>
      <c r="I12" s="122"/>
      <c r="J12" s="73">
        <v>11586</v>
      </c>
      <c r="K12" s="74">
        <v>32</v>
      </c>
      <c r="L12" s="75" t="s">
        <v>1576</v>
      </c>
      <c r="M12" s="76">
        <v>1</v>
      </c>
      <c r="N12" s="75" t="s">
        <v>1579</v>
      </c>
      <c r="O12" s="77" t="str">
        <f t="shared" si="0"/>
        <v>13:7</v>
      </c>
      <c r="P12" s="74">
        <v>58</v>
      </c>
      <c r="Q12" s="75" t="s">
        <v>1577</v>
      </c>
      <c r="R12" s="76">
        <v>7</v>
      </c>
      <c r="S12" s="75" t="s">
        <v>1579</v>
      </c>
      <c r="T12" s="78" t="str">
        <f t="shared" si="1"/>
        <v>20:22</v>
      </c>
      <c r="U12" s="1"/>
      <c r="V12" s="9" t="str">
        <f t="shared" si="10"/>
        <v>P</v>
      </c>
      <c r="W12" s="9">
        <f t="shared" si="2"/>
        <v>0</v>
      </c>
      <c r="X12" s="9">
        <f t="shared" si="3"/>
        <v>0</v>
      </c>
      <c r="Y12" s="9" t="str">
        <f t="shared" si="4"/>
        <v>P</v>
      </c>
      <c r="AA12" s="2">
        <f t="shared" si="5"/>
        <v>5</v>
      </c>
      <c r="AB12" s="2">
        <f t="shared" si="6"/>
        <v>0</v>
      </c>
      <c r="AC12" s="28">
        <f t="shared" si="11"/>
        <v>13</v>
      </c>
      <c r="AD12" s="28">
        <f t="shared" si="12"/>
        <v>7</v>
      </c>
      <c r="AE12" s="2" t="str">
        <f t="shared" si="13"/>
        <v>13:7</v>
      </c>
      <c r="AF12" s="2">
        <f t="shared" si="7"/>
        <v>0</v>
      </c>
      <c r="AG12" s="2">
        <f t="shared" si="8"/>
        <v>5</v>
      </c>
      <c r="AH12" s="29">
        <f t="shared" si="14"/>
        <v>20</v>
      </c>
      <c r="AI12" s="29">
        <f t="shared" si="15"/>
        <v>22</v>
      </c>
      <c r="AJ12" s="2" t="str">
        <f t="shared" si="9"/>
        <v>20:22</v>
      </c>
    </row>
    <row r="13" spans="1:36" ht="14.25" customHeight="1">
      <c r="A13" s="70" t="s">
        <v>1559</v>
      </c>
      <c r="B13" s="71" t="s">
        <v>1625</v>
      </c>
      <c r="C13" s="72"/>
      <c r="D13" s="122" t="str">
        <f>IF(ISBLANK(F13),"  ",VLOOKUP(F13,Hráči!$A$1:$C$6000,2,FALSE))</f>
        <v>Juřík Petr</v>
      </c>
      <c r="E13" s="122"/>
      <c r="F13" s="73">
        <v>10127</v>
      </c>
      <c r="G13" s="72">
        <v>6</v>
      </c>
      <c r="H13" s="122" t="str">
        <f>IF(ISBLANK(J13),"  ",VLOOKUP(J13,Hráči!$A$1:$C$6000,2,FALSE))</f>
        <v>Kratochvíl Kamil</v>
      </c>
      <c r="I13" s="122"/>
      <c r="J13" s="73">
        <v>10673</v>
      </c>
      <c r="K13" s="74">
        <v>38</v>
      </c>
      <c r="L13" s="75" t="s">
        <v>1577</v>
      </c>
      <c r="M13" s="76">
        <v>15</v>
      </c>
      <c r="N13" s="75" t="s">
        <v>1597</v>
      </c>
      <c r="O13" s="77" t="str">
        <f t="shared" si="0"/>
        <v>13:10</v>
      </c>
      <c r="P13" s="74">
        <v>60</v>
      </c>
      <c r="Q13" s="75" t="s">
        <v>1576</v>
      </c>
      <c r="R13" s="76" t="s">
        <v>2631</v>
      </c>
      <c r="S13" s="75" t="s">
        <v>1580</v>
      </c>
      <c r="T13" s="78" t="str">
        <f t="shared" si="1"/>
        <v>20:22</v>
      </c>
      <c r="U13" s="1"/>
      <c r="V13" s="9">
        <f t="shared" si="10"/>
        <v>0</v>
      </c>
      <c r="W13" s="9" t="str">
        <f t="shared" si="2"/>
        <v>S</v>
      </c>
      <c r="X13" s="9" t="str">
        <f t="shared" si="3"/>
        <v>TK</v>
      </c>
      <c r="Y13" s="9">
        <f t="shared" si="4"/>
        <v>0</v>
      </c>
      <c r="AA13" s="2">
        <f t="shared" si="5"/>
        <v>0</v>
      </c>
      <c r="AB13" s="2">
        <f t="shared" si="6"/>
        <v>3</v>
      </c>
      <c r="AC13" s="28">
        <f t="shared" si="11"/>
        <v>13</v>
      </c>
      <c r="AD13" s="28">
        <f t="shared" si="12"/>
        <v>10</v>
      </c>
      <c r="AE13" s="2" t="str">
        <f t="shared" si="13"/>
        <v>13:10</v>
      </c>
      <c r="AF13" s="2">
        <f t="shared" si="7"/>
        <v>0</v>
      </c>
      <c r="AG13" s="2">
        <f t="shared" si="8"/>
        <v>0</v>
      </c>
      <c r="AH13" s="29">
        <f t="shared" si="14"/>
        <v>20</v>
      </c>
      <c r="AI13" s="29">
        <f t="shared" si="15"/>
        <v>22</v>
      </c>
      <c r="AJ13" s="2" t="str">
        <f t="shared" si="9"/>
        <v>20:22</v>
      </c>
    </row>
    <row r="14" spans="1:36" ht="14.25" customHeight="1">
      <c r="A14" s="70" t="s">
        <v>1560</v>
      </c>
      <c r="B14" s="71" t="s">
        <v>1626</v>
      </c>
      <c r="C14" s="72"/>
      <c r="D14" s="122" t="str">
        <f>IF(ISBLANK(F14),"  ",VLOOKUP(F14,Hráči!$A$1:$C$6000,2,FALSE))</f>
        <v>Holba Radek</v>
      </c>
      <c r="E14" s="122"/>
      <c r="F14" s="73">
        <v>10160</v>
      </c>
      <c r="G14" s="72">
        <v>7</v>
      </c>
      <c r="H14" s="122" t="str">
        <f>IF(ISBLANK(J14),"  ",VLOOKUP(J14,Hráči!$A$1:$C$6000,2,FALSE))</f>
        <v>Pavelka Jindřich</v>
      </c>
      <c r="I14" s="122"/>
      <c r="J14" s="73">
        <v>10957</v>
      </c>
      <c r="K14" s="74">
        <v>38</v>
      </c>
      <c r="L14" s="75" t="s">
        <v>1576</v>
      </c>
      <c r="M14" s="76">
        <v>9</v>
      </c>
      <c r="N14" s="75" t="s">
        <v>1613</v>
      </c>
      <c r="O14" s="77" t="str">
        <f t="shared" si="0"/>
        <v>13:10</v>
      </c>
      <c r="P14" s="74">
        <v>60</v>
      </c>
      <c r="Q14" s="75" t="s">
        <v>1576</v>
      </c>
      <c r="R14" s="76" t="s">
        <v>2632</v>
      </c>
      <c r="S14" s="75" t="s">
        <v>1580</v>
      </c>
      <c r="T14" s="78" t="str">
        <f t="shared" si="1"/>
        <v>20:22</v>
      </c>
      <c r="U14" s="1"/>
      <c r="V14" s="9" t="str">
        <f t="shared" si="10"/>
        <v>ŽK</v>
      </c>
      <c r="W14" s="9" t="str">
        <f t="shared" si="2"/>
        <v>S</v>
      </c>
      <c r="X14" s="9">
        <f t="shared" si="3"/>
        <v>0</v>
      </c>
      <c r="Y14" s="9">
        <f t="shared" si="4"/>
        <v>0</v>
      </c>
      <c r="AA14" s="2">
        <f t="shared" si="5"/>
        <v>0</v>
      </c>
      <c r="AB14" s="2">
        <f t="shared" si="6"/>
        <v>0</v>
      </c>
      <c r="AC14" s="28">
        <f t="shared" si="11"/>
        <v>13</v>
      </c>
      <c r="AD14" s="28">
        <f t="shared" si="12"/>
        <v>10</v>
      </c>
      <c r="AE14" s="2" t="str">
        <f t="shared" si="13"/>
        <v>13:10</v>
      </c>
      <c r="AF14" s="2">
        <f t="shared" si="7"/>
        <v>0</v>
      </c>
      <c r="AG14" s="2">
        <f t="shared" si="8"/>
        <v>0</v>
      </c>
      <c r="AH14" s="29">
        <f t="shared" si="14"/>
        <v>20</v>
      </c>
      <c r="AI14" s="29">
        <f t="shared" si="15"/>
        <v>22</v>
      </c>
      <c r="AJ14" s="2" t="str">
        <f t="shared" si="9"/>
        <v>20:22</v>
      </c>
    </row>
    <row r="15" spans="1:36" ht="14.25" customHeight="1">
      <c r="A15" s="70" t="s">
        <v>1561</v>
      </c>
      <c r="B15" s="71" t="s">
        <v>1627</v>
      </c>
      <c r="C15" s="72"/>
      <c r="D15" s="122" t="str">
        <f>IF(ISBLANK(F15),"  ",VLOOKUP(F15,Hráči!$A$1:$C$6000,2,FALSE))</f>
        <v>Hejmala Oto</v>
      </c>
      <c r="E15" s="122"/>
      <c r="F15" s="73">
        <v>10140</v>
      </c>
      <c r="G15" s="72">
        <v>8</v>
      </c>
      <c r="H15" s="122" t="str">
        <f>IF(ISBLANK(J15),"  ",VLOOKUP(J15,Hráči!$A$1:$C$6000,2,FALSE))</f>
        <v>Trunec Štěpán </v>
      </c>
      <c r="I15" s="122"/>
      <c r="J15" s="73">
        <v>10976</v>
      </c>
      <c r="K15" s="74">
        <v>40</v>
      </c>
      <c r="L15" s="75" t="s">
        <v>1576</v>
      </c>
      <c r="M15" s="76">
        <v>12</v>
      </c>
      <c r="N15" s="75" t="s">
        <v>1579</v>
      </c>
      <c r="O15" s="77" t="str">
        <f t="shared" si="0"/>
        <v>18:10</v>
      </c>
      <c r="P15" s="74">
        <v>66</v>
      </c>
      <c r="Q15" s="75" t="s">
        <v>1576</v>
      </c>
      <c r="R15" s="76" t="s">
        <v>2633</v>
      </c>
      <c r="S15" s="75" t="s">
        <v>1580</v>
      </c>
      <c r="T15" s="78" t="str">
        <f t="shared" si="1"/>
        <v>20:22</v>
      </c>
      <c r="U15" s="1"/>
      <c r="V15" s="9" t="str">
        <f t="shared" si="10"/>
        <v>P</v>
      </c>
      <c r="W15" s="9" t="str">
        <f t="shared" si="2"/>
        <v>S</v>
      </c>
      <c r="X15" s="9">
        <f t="shared" si="3"/>
        <v>0</v>
      </c>
      <c r="Y15" s="9">
        <f t="shared" si="4"/>
        <v>0</v>
      </c>
      <c r="AA15" s="2">
        <f t="shared" si="5"/>
        <v>5</v>
      </c>
      <c r="AB15" s="2">
        <f t="shared" si="6"/>
        <v>0</v>
      </c>
      <c r="AC15" s="28">
        <f t="shared" si="11"/>
        <v>18</v>
      </c>
      <c r="AD15" s="28">
        <f t="shared" si="12"/>
        <v>10</v>
      </c>
      <c r="AE15" s="2" t="str">
        <f t="shared" si="13"/>
        <v>18:10</v>
      </c>
      <c r="AF15" s="2">
        <f t="shared" si="7"/>
        <v>0</v>
      </c>
      <c r="AG15" s="2">
        <f t="shared" si="8"/>
        <v>0</v>
      </c>
      <c r="AH15" s="29">
        <f t="shared" si="14"/>
        <v>20</v>
      </c>
      <c r="AI15" s="29">
        <f t="shared" si="15"/>
        <v>22</v>
      </c>
      <c r="AJ15" s="2" t="str">
        <f t="shared" si="9"/>
        <v>20:22</v>
      </c>
    </row>
    <row r="16" spans="1:36" ht="14.25" customHeight="1">
      <c r="A16" s="70" t="s">
        <v>1562</v>
      </c>
      <c r="B16" s="71" t="s">
        <v>1616</v>
      </c>
      <c r="C16" s="72"/>
      <c r="D16" s="122" t="str">
        <f>IF(ISBLANK(F16),"  ",VLOOKUP(F16,Hráči!$A$1:$C$6000,2,FALSE))</f>
        <v>Láník Richard</v>
      </c>
      <c r="E16" s="122"/>
      <c r="F16" s="73">
        <v>10124</v>
      </c>
      <c r="G16" s="72">
        <v>9</v>
      </c>
      <c r="H16" s="122" t="str">
        <f>IF(ISBLANK(J16),"  ",VLOOKUP(J16,Hráči!$A$1:$C$6000,2,FALSE))</f>
        <v>Stýblo Jan</v>
      </c>
      <c r="I16" s="122"/>
      <c r="J16" s="73">
        <v>10672</v>
      </c>
      <c r="K16" s="74">
        <v>40</v>
      </c>
      <c r="L16" s="75" t="s">
        <v>1576</v>
      </c>
      <c r="M16" s="76">
        <v>10</v>
      </c>
      <c r="N16" s="75" t="s">
        <v>1596</v>
      </c>
      <c r="O16" s="77" t="str">
        <f t="shared" si="0"/>
        <v>20:10</v>
      </c>
      <c r="P16" s="74">
        <v>66</v>
      </c>
      <c r="Q16" s="75" t="s">
        <v>1576</v>
      </c>
      <c r="R16" s="76">
        <v>12</v>
      </c>
      <c r="S16" s="75" t="s">
        <v>1597</v>
      </c>
      <c r="T16" s="78" t="str">
        <f t="shared" si="1"/>
        <v>23:22</v>
      </c>
      <c r="U16" s="1"/>
      <c r="V16" s="9" t="str">
        <f t="shared" si="10"/>
        <v>KP</v>
      </c>
      <c r="W16" s="9" t="str">
        <f t="shared" si="2"/>
        <v>TK</v>
      </c>
      <c r="X16" s="9">
        <f t="shared" si="3"/>
        <v>0</v>
      </c>
      <c r="Y16" s="9">
        <f t="shared" si="4"/>
        <v>0</v>
      </c>
      <c r="AA16" s="2">
        <f t="shared" si="5"/>
        <v>2</v>
      </c>
      <c r="AB16" s="2">
        <f t="shared" si="6"/>
        <v>0</v>
      </c>
      <c r="AC16" s="28">
        <f t="shared" si="11"/>
        <v>20</v>
      </c>
      <c r="AD16" s="28">
        <f t="shared" si="12"/>
        <v>10</v>
      </c>
      <c r="AE16" s="2" t="str">
        <f t="shared" si="13"/>
        <v>20:10</v>
      </c>
      <c r="AF16" s="2">
        <f t="shared" si="7"/>
        <v>3</v>
      </c>
      <c r="AG16" s="2">
        <f t="shared" si="8"/>
        <v>0</v>
      </c>
      <c r="AH16" s="29">
        <f t="shared" si="14"/>
        <v>23</v>
      </c>
      <c r="AI16" s="29">
        <f t="shared" si="15"/>
        <v>22</v>
      </c>
      <c r="AJ16" s="2" t="str">
        <f t="shared" si="9"/>
        <v>23:22</v>
      </c>
    </row>
    <row r="17" spans="1:36" ht="14.25" customHeight="1">
      <c r="A17" s="70" t="s">
        <v>1563</v>
      </c>
      <c r="B17" s="71" t="s">
        <v>1617</v>
      </c>
      <c r="C17" s="72"/>
      <c r="D17" s="122" t="str">
        <f>IF(ISBLANK(F17),"  ",VLOOKUP(F17,Hráči!$A$1:$C$6000,2,FALSE))</f>
        <v>Kotík Tomáš</v>
      </c>
      <c r="E17" s="122"/>
      <c r="F17" s="73">
        <v>10131</v>
      </c>
      <c r="G17" s="72">
        <v>10</v>
      </c>
      <c r="H17" s="122" t="str">
        <f>IF(ISBLANK(J17),"  ",VLOOKUP(J17,Hráči!$A$1:$C$6000,2,FALSE))</f>
        <v>Čížek Jan</v>
      </c>
      <c r="I17" s="122"/>
      <c r="J17" s="73">
        <v>10930</v>
      </c>
      <c r="K17" s="74"/>
      <c r="L17" s="75"/>
      <c r="M17" s="76"/>
      <c r="N17" s="75"/>
      <c r="O17" s="77">
        <f t="shared" si="0"/>
      </c>
      <c r="P17" s="74">
        <v>68</v>
      </c>
      <c r="Q17" s="75" t="s">
        <v>1577</v>
      </c>
      <c r="R17" s="76">
        <v>8</v>
      </c>
      <c r="S17" s="75" t="s">
        <v>1579</v>
      </c>
      <c r="T17" s="78" t="str">
        <f t="shared" si="1"/>
        <v>23:27</v>
      </c>
      <c r="U17" s="1"/>
      <c r="V17" s="9">
        <f t="shared" si="10"/>
        <v>0</v>
      </c>
      <c r="W17" s="9">
        <f t="shared" si="2"/>
        <v>0</v>
      </c>
      <c r="X17" s="9">
        <f t="shared" si="3"/>
        <v>0</v>
      </c>
      <c r="Y17" s="9" t="str">
        <f t="shared" si="4"/>
        <v>P</v>
      </c>
      <c r="AA17" s="2">
        <f t="shared" si="5"/>
        <v>0</v>
      </c>
      <c r="AB17" s="2">
        <f t="shared" si="6"/>
        <v>0</v>
      </c>
      <c r="AC17" s="28">
        <f t="shared" si="11"/>
        <v>20</v>
      </c>
      <c r="AD17" s="28">
        <f t="shared" si="12"/>
        <v>10</v>
      </c>
      <c r="AE17" s="2" t="str">
        <f t="shared" si="13"/>
        <v>20:10</v>
      </c>
      <c r="AF17" s="2">
        <f t="shared" si="7"/>
        <v>0</v>
      </c>
      <c r="AG17" s="2">
        <f t="shared" si="8"/>
        <v>5</v>
      </c>
      <c r="AH17" s="29">
        <f t="shared" si="14"/>
        <v>23</v>
      </c>
      <c r="AI17" s="29">
        <f t="shared" si="15"/>
        <v>27</v>
      </c>
      <c r="AJ17" s="2" t="str">
        <f t="shared" si="9"/>
        <v>23:27</v>
      </c>
    </row>
    <row r="18" spans="1:36" ht="14.25" customHeight="1">
      <c r="A18" s="70" t="s">
        <v>1564</v>
      </c>
      <c r="B18" s="71" t="s">
        <v>1628</v>
      </c>
      <c r="C18" s="72"/>
      <c r="D18" s="122" t="str">
        <f>IF(ISBLANK(F18),"  ",VLOOKUP(F18,Hráči!$A$1:$C$6000,2,FALSE))</f>
        <v>Pektor Daniel</v>
      </c>
      <c r="E18" s="122"/>
      <c r="F18" s="73">
        <v>11690</v>
      </c>
      <c r="G18" s="72">
        <v>11</v>
      </c>
      <c r="H18" s="122" t="str">
        <f>IF(ISBLANK(J18),"  ",VLOOKUP(J18,Hráči!$A$1:$C$6000,2,FALSE))</f>
        <v>Černý Jaroslav</v>
      </c>
      <c r="I18" s="122"/>
      <c r="J18" s="73">
        <v>11587</v>
      </c>
      <c r="K18" s="74"/>
      <c r="L18" s="75"/>
      <c r="M18" s="76"/>
      <c r="N18" s="75"/>
      <c r="O18" s="77">
        <f t="shared" si="0"/>
      </c>
      <c r="P18" s="74">
        <v>68</v>
      </c>
      <c r="Q18" s="75" t="s">
        <v>1577</v>
      </c>
      <c r="R18" s="76">
        <v>15</v>
      </c>
      <c r="S18" s="75" t="s">
        <v>1596</v>
      </c>
      <c r="T18" s="78" t="str">
        <f t="shared" si="1"/>
        <v>23:29</v>
      </c>
      <c r="U18" s="1"/>
      <c r="V18" s="9">
        <f t="shared" si="10"/>
        <v>0</v>
      </c>
      <c r="W18" s="9">
        <f t="shared" si="2"/>
        <v>0</v>
      </c>
      <c r="X18" s="9">
        <f t="shared" si="3"/>
        <v>0</v>
      </c>
      <c r="Y18" s="9" t="str">
        <f t="shared" si="4"/>
        <v>KP</v>
      </c>
      <c r="AA18" s="2">
        <f t="shared" si="5"/>
        <v>0</v>
      </c>
      <c r="AB18" s="2">
        <f t="shared" si="6"/>
        <v>0</v>
      </c>
      <c r="AC18" s="28">
        <f t="shared" si="11"/>
        <v>20</v>
      </c>
      <c r="AD18" s="28">
        <f t="shared" si="12"/>
        <v>10</v>
      </c>
      <c r="AE18" s="2" t="str">
        <f t="shared" si="13"/>
        <v>20:10</v>
      </c>
      <c r="AF18" s="2">
        <f t="shared" si="7"/>
        <v>0</v>
      </c>
      <c r="AG18" s="2">
        <f t="shared" si="8"/>
        <v>2</v>
      </c>
      <c r="AH18" s="29">
        <f t="shared" si="14"/>
        <v>23</v>
      </c>
      <c r="AI18" s="29">
        <f t="shared" si="15"/>
        <v>29</v>
      </c>
      <c r="AJ18" s="2" t="str">
        <f t="shared" si="9"/>
        <v>23:29</v>
      </c>
    </row>
    <row r="19" spans="1:36" ht="14.25" customHeight="1">
      <c r="A19" s="70" t="s">
        <v>1565</v>
      </c>
      <c r="B19" s="71" t="s">
        <v>1629</v>
      </c>
      <c r="C19" s="72"/>
      <c r="D19" s="122" t="str">
        <f>IF(ISBLANK(F19),"  ",VLOOKUP(F19,Hráči!$A$1:$C$6000,2,FALSE))</f>
        <v>Talaš Václav</v>
      </c>
      <c r="E19" s="122"/>
      <c r="F19" s="73">
        <v>10111</v>
      </c>
      <c r="G19" s="72">
        <v>12</v>
      </c>
      <c r="H19" s="122" t="str">
        <f>IF(ISBLANK(J19),"  ",VLOOKUP(J19,Hráči!$A$1:$C$6000,2,FALSE))</f>
        <v>Nevrlý David</v>
      </c>
      <c r="I19" s="122"/>
      <c r="J19" s="73">
        <v>10954</v>
      </c>
      <c r="K19" s="74"/>
      <c r="L19" s="75"/>
      <c r="M19" s="76"/>
      <c r="N19" s="75"/>
      <c r="O19" s="77">
        <f t="shared" si="0"/>
      </c>
      <c r="P19" s="74">
        <v>71</v>
      </c>
      <c r="Q19" s="75" t="s">
        <v>1576</v>
      </c>
      <c r="R19" s="76" t="s">
        <v>2634</v>
      </c>
      <c r="S19" s="75" t="s">
        <v>1580</v>
      </c>
      <c r="T19" s="78" t="str">
        <f t="shared" si="1"/>
        <v>23:29</v>
      </c>
      <c r="U19" s="1"/>
      <c r="V19" s="9">
        <f t="shared" si="10"/>
        <v>0</v>
      </c>
      <c r="W19" s="9" t="str">
        <f t="shared" si="2"/>
        <v>S</v>
      </c>
      <c r="X19" s="9">
        <f t="shared" si="3"/>
        <v>0</v>
      </c>
      <c r="Y19" s="9">
        <f t="shared" si="4"/>
        <v>0</v>
      </c>
      <c r="AA19" s="2">
        <f t="shared" si="5"/>
        <v>0</v>
      </c>
      <c r="AB19" s="2">
        <f t="shared" si="6"/>
        <v>0</v>
      </c>
      <c r="AC19" s="28">
        <f t="shared" si="11"/>
        <v>20</v>
      </c>
      <c r="AD19" s="28">
        <f t="shared" si="12"/>
        <v>10</v>
      </c>
      <c r="AE19" s="2" t="str">
        <f t="shared" si="13"/>
        <v>20:10</v>
      </c>
      <c r="AF19" s="2">
        <f t="shared" si="7"/>
        <v>0</v>
      </c>
      <c r="AG19" s="2">
        <f t="shared" si="8"/>
        <v>0</v>
      </c>
      <c r="AH19" s="29">
        <f t="shared" si="14"/>
        <v>23</v>
      </c>
      <c r="AI19" s="29">
        <f t="shared" si="15"/>
        <v>29</v>
      </c>
      <c r="AJ19" s="2" t="str">
        <f t="shared" si="9"/>
        <v>23:29</v>
      </c>
    </row>
    <row r="20" spans="1:36" ht="14.25" customHeight="1">
      <c r="A20" s="70" t="s">
        <v>1566</v>
      </c>
      <c r="B20" s="71" t="s">
        <v>1630</v>
      </c>
      <c r="C20" s="72"/>
      <c r="D20" s="122" t="str">
        <f>IF(ISBLANK(F20),"  ",VLOOKUP(F20,Hráči!$A$1:$C$6000,2,FALSE))</f>
        <v>Prokop Ondřej</v>
      </c>
      <c r="E20" s="122"/>
      <c r="F20" s="73">
        <v>10132</v>
      </c>
      <c r="G20" s="72">
        <v>13</v>
      </c>
      <c r="H20" s="122" t="str">
        <f>IF(ISBLANK(J20),"  ",VLOOKUP(J20,Hráči!$A$1:$C$6000,2,FALSE))</f>
        <v>Čížek Jakub</v>
      </c>
      <c r="I20" s="122"/>
      <c r="J20" s="73">
        <v>10934</v>
      </c>
      <c r="K20" s="74"/>
      <c r="L20" s="75"/>
      <c r="M20" s="76"/>
      <c r="N20" s="75"/>
      <c r="O20" s="77">
        <f aca="true" t="shared" si="16" ref="O20:O29">IF(OR(L20="A",L20="B"),AE20,"")</f>
      </c>
      <c r="P20" s="74">
        <v>75</v>
      </c>
      <c r="Q20" s="75" t="s">
        <v>1576</v>
      </c>
      <c r="R20" s="76" t="s">
        <v>2635</v>
      </c>
      <c r="S20" s="75" t="s">
        <v>1580</v>
      </c>
      <c r="T20" s="78" t="str">
        <f t="shared" si="1"/>
        <v>23:29</v>
      </c>
      <c r="U20" s="1"/>
      <c r="V20" s="9">
        <f t="shared" si="10"/>
        <v>0</v>
      </c>
      <c r="W20" s="9" t="str">
        <f t="shared" si="2"/>
        <v>S</v>
      </c>
      <c r="X20" s="9">
        <f t="shared" si="3"/>
        <v>0</v>
      </c>
      <c r="Y20" s="9">
        <f t="shared" si="4"/>
        <v>0</v>
      </c>
      <c r="AA20" s="2">
        <f t="shared" si="5"/>
        <v>0</v>
      </c>
      <c r="AB20" s="2">
        <f t="shared" si="6"/>
        <v>0</v>
      </c>
      <c r="AC20" s="28">
        <f t="shared" si="11"/>
        <v>20</v>
      </c>
      <c r="AD20" s="28">
        <f t="shared" si="12"/>
        <v>10</v>
      </c>
      <c r="AE20" s="2" t="str">
        <f>CONCATENATE(AC20,":",AD20)</f>
        <v>20:10</v>
      </c>
      <c r="AF20" s="2">
        <f t="shared" si="7"/>
        <v>0</v>
      </c>
      <c r="AG20" s="2">
        <f t="shared" si="8"/>
        <v>0</v>
      </c>
      <c r="AH20" s="29">
        <f t="shared" si="14"/>
        <v>23</v>
      </c>
      <c r="AI20" s="29">
        <f t="shared" si="15"/>
        <v>29</v>
      </c>
      <c r="AJ20" s="2" t="str">
        <f t="shared" si="9"/>
        <v>23:29</v>
      </c>
    </row>
    <row r="21" spans="1:36" ht="14.25" customHeight="1">
      <c r="A21" s="70" t="s">
        <v>1567</v>
      </c>
      <c r="B21" s="71" t="s">
        <v>1631</v>
      </c>
      <c r="C21" s="72"/>
      <c r="D21" s="122" t="str">
        <f>IF(ISBLANK(F21),"  ",VLOOKUP(F21,Hráči!$A$1:$C$6000,2,FALSE))</f>
        <v>Navrátil Jan</v>
      </c>
      <c r="E21" s="122"/>
      <c r="F21" s="73">
        <v>10147</v>
      </c>
      <c r="G21" s="72">
        <v>14</v>
      </c>
      <c r="H21" s="122" t="str">
        <f>IF(ISBLANK(J21),"  ",VLOOKUP(J21,Hráči!$A$1:$C$6000,2,FALSE))</f>
        <v>Mašek Michal</v>
      </c>
      <c r="I21" s="122"/>
      <c r="J21" s="73">
        <v>10775</v>
      </c>
      <c r="K21" s="74"/>
      <c r="L21" s="75"/>
      <c r="M21" s="76"/>
      <c r="N21" s="75"/>
      <c r="O21" s="77">
        <f t="shared" si="16"/>
      </c>
      <c r="P21" s="74">
        <v>75</v>
      </c>
      <c r="Q21" s="75" t="s">
        <v>1577</v>
      </c>
      <c r="R21" s="76" t="s">
        <v>2636</v>
      </c>
      <c r="S21" s="75" t="s">
        <v>1580</v>
      </c>
      <c r="T21" s="78" t="str">
        <f t="shared" si="1"/>
        <v>23:29</v>
      </c>
      <c r="U21" s="1"/>
      <c r="V21" s="9">
        <f t="shared" si="10"/>
        <v>0</v>
      </c>
      <c r="W21" s="9">
        <f t="shared" si="2"/>
        <v>0</v>
      </c>
      <c r="X21" s="9">
        <f t="shared" si="3"/>
        <v>0</v>
      </c>
      <c r="Y21" s="9" t="str">
        <f t="shared" si="4"/>
        <v>S</v>
      </c>
      <c r="AA21" s="2">
        <f t="shared" si="5"/>
        <v>0</v>
      </c>
      <c r="AB21" s="2">
        <f t="shared" si="6"/>
        <v>0</v>
      </c>
      <c r="AC21" s="28">
        <f t="shared" si="11"/>
        <v>20</v>
      </c>
      <c r="AD21" s="28">
        <f t="shared" si="12"/>
        <v>10</v>
      </c>
      <c r="AE21" s="2" t="str">
        <f>CONCATENATE(AC21,":",AD21)</f>
        <v>20:10</v>
      </c>
      <c r="AF21" s="2">
        <f t="shared" si="7"/>
        <v>0</v>
      </c>
      <c r="AG21" s="2">
        <f t="shared" si="8"/>
        <v>0</v>
      </c>
      <c r="AH21" s="29">
        <f t="shared" si="14"/>
        <v>23</v>
      </c>
      <c r="AI21" s="29">
        <f t="shared" si="15"/>
        <v>29</v>
      </c>
      <c r="AJ21" s="2" t="str">
        <f t="shared" si="9"/>
        <v>23:29</v>
      </c>
    </row>
    <row r="22" spans="1:36" ht="14.25" customHeight="1" thickBot="1">
      <c r="A22" s="79" t="s">
        <v>1568</v>
      </c>
      <c r="B22" s="80" t="s">
        <v>1632</v>
      </c>
      <c r="C22" s="81"/>
      <c r="D22" s="123" t="str">
        <f>IF(ISBLANK(F22),"  ",VLOOKUP(F22,Hráči!$A$1:$C$6000,2,FALSE))</f>
        <v>Stoklásek Milan</v>
      </c>
      <c r="E22" s="123"/>
      <c r="F22" s="82">
        <v>10112</v>
      </c>
      <c r="G22" s="81">
        <v>15</v>
      </c>
      <c r="H22" s="123" t="str">
        <f>IF(ISBLANK(J22),"  ",VLOOKUP(J22,Hráči!$A$1:$C$6000,2,FALSE))</f>
        <v>Kohout Jan</v>
      </c>
      <c r="I22" s="123"/>
      <c r="J22" s="82">
        <v>10979</v>
      </c>
      <c r="K22" s="74"/>
      <c r="L22" s="75"/>
      <c r="M22" s="76"/>
      <c r="N22" s="75"/>
      <c r="O22" s="77">
        <f t="shared" si="16"/>
      </c>
      <c r="P22" s="74">
        <v>75</v>
      </c>
      <c r="Q22" s="75" t="s">
        <v>1577</v>
      </c>
      <c r="R22" s="76" t="s">
        <v>2637</v>
      </c>
      <c r="S22" s="75" t="s">
        <v>1580</v>
      </c>
      <c r="T22" s="78" t="str">
        <f t="shared" si="1"/>
        <v>23:29</v>
      </c>
      <c r="U22" s="1"/>
      <c r="V22" s="9">
        <f t="shared" si="10"/>
        <v>0</v>
      </c>
      <c r="W22" s="9">
        <f t="shared" si="2"/>
        <v>0</v>
      </c>
      <c r="X22" s="9">
        <f t="shared" si="3"/>
        <v>0</v>
      </c>
      <c r="Y22" s="9" t="str">
        <f t="shared" si="4"/>
        <v>S</v>
      </c>
      <c r="AA22" s="2">
        <f t="shared" si="5"/>
        <v>0</v>
      </c>
      <c r="AB22" s="2">
        <f t="shared" si="6"/>
        <v>0</v>
      </c>
      <c r="AC22" s="28">
        <f t="shared" si="11"/>
        <v>20</v>
      </c>
      <c r="AD22" s="28">
        <f t="shared" si="12"/>
        <v>10</v>
      </c>
      <c r="AE22" s="2" t="str">
        <f aca="true" t="shared" si="17" ref="AE22:AE29">CONCATENATE(AC22,":",AD22)</f>
        <v>20:10</v>
      </c>
      <c r="AF22" s="2">
        <f t="shared" si="7"/>
        <v>0</v>
      </c>
      <c r="AG22" s="2">
        <f t="shared" si="8"/>
        <v>0</v>
      </c>
      <c r="AH22" s="29">
        <f t="shared" si="14"/>
        <v>23</v>
      </c>
      <c r="AI22" s="29">
        <f t="shared" si="15"/>
        <v>29</v>
      </c>
      <c r="AJ22" s="2" t="str">
        <f t="shared" si="9"/>
        <v>23:29</v>
      </c>
    </row>
    <row r="23" spans="1:36" ht="14.25" customHeight="1">
      <c r="A23" s="83" t="s">
        <v>1569</v>
      </c>
      <c r="B23" s="84" t="s">
        <v>1643</v>
      </c>
      <c r="C23" s="85"/>
      <c r="D23" s="174" t="str">
        <f>IF(ISBLANK(F23),"  ",VLOOKUP(F23,Hráči!$A$1:$C$6000,2,FALSE))</f>
        <v>Hubáček Josef</v>
      </c>
      <c r="E23" s="174"/>
      <c r="F23" s="86">
        <v>10148</v>
      </c>
      <c r="G23" s="85">
        <v>16</v>
      </c>
      <c r="H23" s="174" t="str">
        <f>IF(ISBLANK(J23),"  ",VLOOKUP(J23,Hráči!$A$1:$C$6000,2,FALSE))</f>
        <v>Prochocký Stanislav</v>
      </c>
      <c r="I23" s="174"/>
      <c r="J23" s="86">
        <v>10950</v>
      </c>
      <c r="K23" s="74"/>
      <c r="L23" s="75"/>
      <c r="M23" s="76"/>
      <c r="N23" s="75"/>
      <c r="O23" s="77">
        <f t="shared" si="16"/>
      </c>
      <c r="P23" s="74">
        <v>80</v>
      </c>
      <c r="Q23" s="75" t="s">
        <v>1577</v>
      </c>
      <c r="R23" s="76">
        <v>13</v>
      </c>
      <c r="S23" s="75" t="s">
        <v>1579</v>
      </c>
      <c r="T23" s="78" t="str">
        <f t="shared" si="1"/>
        <v>23:34</v>
      </c>
      <c r="U23" s="1"/>
      <c r="V23" s="9">
        <f t="shared" si="10"/>
        <v>0</v>
      </c>
      <c r="W23" s="9">
        <f t="shared" si="2"/>
        <v>0</v>
      </c>
      <c r="X23" s="9">
        <f t="shared" si="3"/>
        <v>0</v>
      </c>
      <c r="Y23" s="9" t="str">
        <f t="shared" si="4"/>
        <v>P</v>
      </c>
      <c r="AA23" s="2">
        <f t="shared" si="5"/>
        <v>0</v>
      </c>
      <c r="AB23" s="2">
        <f t="shared" si="6"/>
        <v>0</v>
      </c>
      <c r="AC23" s="28">
        <f t="shared" si="11"/>
        <v>20</v>
      </c>
      <c r="AD23" s="28">
        <f t="shared" si="12"/>
        <v>10</v>
      </c>
      <c r="AE23" s="2" t="str">
        <f t="shared" si="17"/>
        <v>20:10</v>
      </c>
      <c r="AF23" s="2">
        <f t="shared" si="7"/>
        <v>0</v>
      </c>
      <c r="AG23" s="2">
        <f t="shared" si="8"/>
        <v>5</v>
      </c>
      <c r="AH23" s="29">
        <f t="shared" si="14"/>
        <v>23</v>
      </c>
      <c r="AI23" s="29">
        <f t="shared" si="15"/>
        <v>34</v>
      </c>
      <c r="AJ23" s="2" t="str">
        <f t="shared" si="9"/>
        <v>23:34</v>
      </c>
    </row>
    <row r="24" spans="1:36" ht="14.25" customHeight="1">
      <c r="A24" s="70" t="s">
        <v>1570</v>
      </c>
      <c r="B24" s="71" t="s">
        <v>1643</v>
      </c>
      <c r="C24" s="72"/>
      <c r="D24" s="122" t="str">
        <f>IF(ISBLANK(F24),"  ",VLOOKUP(F24,Hráči!$A$1:$C$6000,2,FALSE))</f>
        <v>Ulbricht Viktor</v>
      </c>
      <c r="E24" s="122"/>
      <c r="F24" s="73">
        <v>11616</v>
      </c>
      <c r="G24" s="72">
        <v>18</v>
      </c>
      <c r="H24" s="122" t="str">
        <f>IF(ISBLANK(J24),"  ",VLOOKUP(J24,Hráči!$A$1:$C$6000,2,FALSE))</f>
        <v>Kohout Martin</v>
      </c>
      <c r="I24" s="122"/>
      <c r="J24" s="73">
        <v>10938</v>
      </c>
      <c r="K24" s="74"/>
      <c r="L24" s="75"/>
      <c r="M24" s="76"/>
      <c r="N24" s="75"/>
      <c r="O24" s="77">
        <f t="shared" si="16"/>
      </c>
      <c r="P24" s="74">
        <v>80</v>
      </c>
      <c r="Q24" s="75" t="s">
        <v>1577</v>
      </c>
      <c r="R24" s="76">
        <v>15</v>
      </c>
      <c r="S24" s="75" t="s">
        <v>1596</v>
      </c>
      <c r="T24" s="78" t="str">
        <f t="shared" si="1"/>
        <v>23:36</v>
      </c>
      <c r="U24" s="1"/>
      <c r="V24" s="9">
        <f t="shared" si="10"/>
        <v>0</v>
      </c>
      <c r="W24" s="9">
        <f t="shared" si="2"/>
        <v>0</v>
      </c>
      <c r="X24" s="9">
        <f t="shared" si="3"/>
        <v>0</v>
      </c>
      <c r="Y24" s="9" t="str">
        <f t="shared" si="4"/>
        <v>KP</v>
      </c>
      <c r="AA24" s="2">
        <f t="shared" si="5"/>
        <v>0</v>
      </c>
      <c r="AB24" s="2">
        <f t="shared" si="6"/>
        <v>0</v>
      </c>
      <c r="AC24" s="28">
        <f t="shared" si="11"/>
        <v>20</v>
      </c>
      <c r="AD24" s="28">
        <f t="shared" si="12"/>
        <v>10</v>
      </c>
      <c r="AE24" s="2" t="str">
        <f t="shared" si="17"/>
        <v>20:10</v>
      </c>
      <c r="AF24" s="2">
        <f t="shared" si="7"/>
        <v>0</v>
      </c>
      <c r="AG24" s="2">
        <f t="shared" si="8"/>
        <v>2</v>
      </c>
      <c r="AH24" s="29">
        <f t="shared" si="14"/>
        <v>23</v>
      </c>
      <c r="AI24" s="29">
        <f t="shared" si="15"/>
        <v>36</v>
      </c>
      <c r="AJ24" s="2" t="str">
        <f t="shared" si="9"/>
        <v>23:36</v>
      </c>
    </row>
    <row r="25" spans="1:36" ht="14.25" customHeight="1">
      <c r="A25" s="70" t="s">
        <v>1571</v>
      </c>
      <c r="B25" s="71" t="s">
        <v>1633</v>
      </c>
      <c r="C25" s="72"/>
      <c r="D25" s="122" t="str">
        <f>IF(ISBLANK(F25),"  ",VLOOKUP(F25,Hráči!$A$1:$C$6000,2,FALSE))</f>
        <v>Warzel Pavel</v>
      </c>
      <c r="E25" s="122"/>
      <c r="F25" s="73">
        <v>12277</v>
      </c>
      <c r="G25" s="72">
        <v>19</v>
      </c>
      <c r="H25" s="122" t="str">
        <f>IF(ISBLANK(J25),"  ",VLOOKUP(J25,Hráči!$A$1:$C$6000,2,FALSE))</f>
        <v>Prochocký Lukáš</v>
      </c>
      <c r="I25" s="122"/>
      <c r="J25" s="73">
        <v>11400</v>
      </c>
      <c r="K25" s="74"/>
      <c r="L25" s="75"/>
      <c r="M25" s="76"/>
      <c r="N25" s="75"/>
      <c r="O25" s="77">
        <f t="shared" si="16"/>
      </c>
      <c r="P25" s="74"/>
      <c r="Q25" s="75"/>
      <c r="R25" s="76"/>
      <c r="S25" s="75"/>
      <c r="T25" s="78">
        <f t="shared" si="1"/>
      </c>
      <c r="U25" s="1"/>
      <c r="V25" s="9">
        <f t="shared" si="10"/>
        <v>0</v>
      </c>
      <c r="W25" s="9">
        <f t="shared" si="2"/>
        <v>0</v>
      </c>
      <c r="X25" s="9">
        <f t="shared" si="3"/>
        <v>0</v>
      </c>
      <c r="Y25" s="9">
        <f t="shared" si="4"/>
        <v>0</v>
      </c>
      <c r="AA25" s="2">
        <f t="shared" si="5"/>
        <v>0</v>
      </c>
      <c r="AB25" s="2">
        <f t="shared" si="6"/>
        <v>0</v>
      </c>
      <c r="AC25" s="28">
        <f t="shared" si="11"/>
        <v>20</v>
      </c>
      <c r="AD25" s="28">
        <f t="shared" si="12"/>
        <v>10</v>
      </c>
      <c r="AE25" s="2" t="str">
        <f t="shared" si="17"/>
        <v>20:10</v>
      </c>
      <c r="AF25" s="2">
        <f t="shared" si="7"/>
        <v>0</v>
      </c>
      <c r="AG25" s="2">
        <f t="shared" si="8"/>
        <v>0</v>
      </c>
      <c r="AH25" s="29">
        <f t="shared" si="14"/>
        <v>23</v>
      </c>
      <c r="AI25" s="29">
        <f t="shared" si="15"/>
        <v>36</v>
      </c>
      <c r="AJ25" s="2" t="str">
        <f t="shared" si="9"/>
        <v>23:36</v>
      </c>
    </row>
    <row r="26" spans="1:36" ht="14.25" customHeight="1">
      <c r="A26" s="70" t="s">
        <v>1572</v>
      </c>
      <c r="B26" s="71" t="s">
        <v>1633</v>
      </c>
      <c r="C26" s="72"/>
      <c r="D26" s="122" t="str">
        <f>IF(ISBLANK(F26),"  ",VLOOKUP(F26,Hráči!$A$1:$C$6000,2,FALSE))</f>
        <v>Gregor Lukáš</v>
      </c>
      <c r="E26" s="122"/>
      <c r="F26" s="73">
        <v>12447</v>
      </c>
      <c r="G26" s="72"/>
      <c r="H26" s="122" t="str">
        <f>IF(ISBLANK(J26),"  ",VLOOKUP(J26,Hráči!$A$1:$C$6000,2,FALSE))</f>
        <v>  </v>
      </c>
      <c r="I26" s="122"/>
      <c r="J26" s="73"/>
      <c r="K26" s="74"/>
      <c r="L26" s="75"/>
      <c r="M26" s="76"/>
      <c r="N26" s="75"/>
      <c r="O26" s="77">
        <f t="shared" si="16"/>
      </c>
      <c r="P26" s="74"/>
      <c r="Q26" s="75"/>
      <c r="R26" s="76"/>
      <c r="S26" s="75"/>
      <c r="T26" s="78">
        <f>IF(OR(Q26="A",Q26="B"),AJ26,"")</f>
      </c>
      <c r="U26" s="1"/>
      <c r="V26" s="9">
        <f t="shared" si="10"/>
        <v>0</v>
      </c>
      <c r="W26" s="9">
        <f t="shared" si="2"/>
        <v>0</v>
      </c>
      <c r="X26" s="9">
        <f t="shared" si="3"/>
        <v>0</v>
      </c>
      <c r="Y26" s="9">
        <f t="shared" si="4"/>
        <v>0</v>
      </c>
      <c r="AA26" s="2">
        <f t="shared" si="5"/>
        <v>0</v>
      </c>
      <c r="AB26" s="2">
        <f t="shared" si="6"/>
        <v>0</v>
      </c>
      <c r="AC26" s="28">
        <f t="shared" si="11"/>
        <v>20</v>
      </c>
      <c r="AD26" s="28">
        <f t="shared" si="12"/>
        <v>10</v>
      </c>
      <c r="AE26" s="2" t="str">
        <f t="shared" si="17"/>
        <v>20:10</v>
      </c>
      <c r="AF26" s="2">
        <f t="shared" si="7"/>
        <v>0</v>
      </c>
      <c r="AG26" s="2">
        <f t="shared" si="8"/>
        <v>0</v>
      </c>
      <c r="AH26" s="29">
        <f t="shared" si="14"/>
        <v>23</v>
      </c>
      <c r="AI26" s="29">
        <f t="shared" si="15"/>
        <v>36</v>
      </c>
      <c r="AJ26" s="2" t="str">
        <f t="shared" si="9"/>
        <v>23:36</v>
      </c>
    </row>
    <row r="27" spans="1:36" ht="14.25" customHeight="1">
      <c r="A27" s="70" t="s">
        <v>1573</v>
      </c>
      <c r="B27" s="71" t="s">
        <v>1633</v>
      </c>
      <c r="C27" s="72"/>
      <c r="D27" s="122" t="str">
        <f>IF(ISBLANK(F27),"  ",VLOOKUP(F27,Hráči!$A$1:$C$6000,2,FALSE))</f>
        <v>Adamec David</v>
      </c>
      <c r="E27" s="122"/>
      <c r="F27" s="73">
        <v>10165</v>
      </c>
      <c r="G27" s="72"/>
      <c r="H27" s="122" t="str">
        <f>IF(ISBLANK(J27),"  ",VLOOKUP(J27,Hráči!$A$1:$C$6000,2,FALSE))</f>
        <v>  </v>
      </c>
      <c r="I27" s="122"/>
      <c r="J27" s="73"/>
      <c r="K27" s="74"/>
      <c r="L27" s="75"/>
      <c r="M27" s="76"/>
      <c r="N27" s="75"/>
      <c r="O27" s="77">
        <f t="shared" si="16"/>
      </c>
      <c r="P27" s="74"/>
      <c r="Q27" s="75"/>
      <c r="R27" s="76"/>
      <c r="S27" s="75"/>
      <c r="T27" s="78">
        <f>IF(OR(Q27="A",Q27="B"),AJ27,"")</f>
      </c>
      <c r="U27" s="1"/>
      <c r="V27" s="9">
        <f t="shared" si="10"/>
        <v>0</v>
      </c>
      <c r="W27" s="9">
        <f t="shared" si="2"/>
        <v>0</v>
      </c>
      <c r="X27" s="9">
        <f t="shared" si="3"/>
        <v>0</v>
      </c>
      <c r="Y27" s="9">
        <f t="shared" si="4"/>
        <v>0</v>
      </c>
      <c r="AA27" s="2">
        <f t="shared" si="5"/>
        <v>0</v>
      </c>
      <c r="AB27" s="2">
        <f t="shared" si="6"/>
        <v>0</v>
      </c>
      <c r="AC27" s="28">
        <f t="shared" si="11"/>
        <v>20</v>
      </c>
      <c r="AD27" s="28">
        <f t="shared" si="12"/>
        <v>10</v>
      </c>
      <c r="AE27" s="2" t="str">
        <f t="shared" si="17"/>
        <v>20:10</v>
      </c>
      <c r="AF27" s="2">
        <f t="shared" si="7"/>
        <v>0</v>
      </c>
      <c r="AG27" s="2">
        <f t="shared" si="8"/>
        <v>0</v>
      </c>
      <c r="AH27" s="29">
        <f t="shared" si="14"/>
        <v>23</v>
      </c>
      <c r="AI27" s="29">
        <f t="shared" si="15"/>
        <v>36</v>
      </c>
      <c r="AJ27" s="2" t="str">
        <f t="shared" si="9"/>
        <v>23:36</v>
      </c>
    </row>
    <row r="28" spans="1:36" ht="14.25" customHeight="1">
      <c r="A28" s="70" t="s">
        <v>1574</v>
      </c>
      <c r="B28" s="71" t="s">
        <v>1633</v>
      </c>
      <c r="C28" s="72"/>
      <c r="D28" s="122" t="str">
        <f>IF(ISBLANK(F28),"  ",VLOOKUP(F28,Hráči!$A$1:$C$6000,2,FALSE))</f>
        <v>Končák David </v>
      </c>
      <c r="E28" s="122"/>
      <c r="F28" s="73">
        <v>11414</v>
      </c>
      <c r="G28" s="72"/>
      <c r="H28" s="122" t="str">
        <f>IF(ISBLANK(J28),"  ",VLOOKUP(J28,Hráči!$A$1:$C$6000,2,FALSE))</f>
        <v>  </v>
      </c>
      <c r="I28" s="122"/>
      <c r="J28" s="73"/>
      <c r="K28" s="74"/>
      <c r="L28" s="75"/>
      <c r="M28" s="76"/>
      <c r="N28" s="75"/>
      <c r="O28" s="77">
        <f t="shared" si="16"/>
      </c>
      <c r="P28" s="74"/>
      <c r="Q28" s="75"/>
      <c r="R28" s="76"/>
      <c r="S28" s="75"/>
      <c r="T28" s="78">
        <f>IF(OR(Q28="A",Q28="B"),AJ28,"")</f>
      </c>
      <c r="U28" s="1"/>
      <c r="V28" s="9">
        <f t="shared" si="10"/>
        <v>0</v>
      </c>
      <c r="W28" s="9">
        <f t="shared" si="2"/>
        <v>0</v>
      </c>
      <c r="X28" s="9">
        <f t="shared" si="3"/>
        <v>0</v>
      </c>
      <c r="Y28" s="9">
        <f t="shared" si="4"/>
        <v>0</v>
      </c>
      <c r="AA28" s="2">
        <f t="shared" si="5"/>
        <v>0</v>
      </c>
      <c r="AB28" s="2">
        <f t="shared" si="6"/>
        <v>0</v>
      </c>
      <c r="AC28" s="28">
        <f t="shared" si="11"/>
        <v>20</v>
      </c>
      <c r="AD28" s="28">
        <f t="shared" si="12"/>
        <v>10</v>
      </c>
      <c r="AE28" s="2" t="str">
        <f t="shared" si="17"/>
        <v>20:10</v>
      </c>
      <c r="AF28" s="2">
        <f t="shared" si="7"/>
        <v>0</v>
      </c>
      <c r="AG28" s="2">
        <f t="shared" si="8"/>
        <v>0</v>
      </c>
      <c r="AH28" s="29">
        <f t="shared" si="14"/>
        <v>23</v>
      </c>
      <c r="AI28" s="29">
        <f t="shared" si="15"/>
        <v>36</v>
      </c>
      <c r="AJ28" s="2" t="str">
        <f t="shared" si="9"/>
        <v>23:36</v>
      </c>
    </row>
    <row r="29" spans="1:36" ht="14.25" customHeight="1" thickBot="1">
      <c r="A29" s="79" t="s">
        <v>1575</v>
      </c>
      <c r="B29" s="80" t="s">
        <v>1633</v>
      </c>
      <c r="C29" s="81"/>
      <c r="D29" s="123" t="str">
        <f>IF(ISBLANK(F29),"  ",VLOOKUP(F29,Hráči!$A$1:$C$6000,2,FALSE))</f>
        <v>Kotík Martin</v>
      </c>
      <c r="E29" s="123"/>
      <c r="F29" s="82">
        <v>10116</v>
      </c>
      <c r="G29" s="81"/>
      <c r="H29" s="123" t="str">
        <f>IF(ISBLANK(J29),"  ",VLOOKUP(J29,Hráči!$A$1:$C$6000,2,FALSE))</f>
        <v>  </v>
      </c>
      <c r="I29" s="123"/>
      <c r="J29" s="82"/>
      <c r="K29" s="87"/>
      <c r="L29" s="88"/>
      <c r="M29" s="89"/>
      <c r="N29" s="88"/>
      <c r="O29" s="90">
        <f t="shared" si="16"/>
      </c>
      <c r="P29" s="87"/>
      <c r="Q29" s="88"/>
      <c r="R29" s="89"/>
      <c r="S29" s="88"/>
      <c r="T29" s="91">
        <f>IF(OR(Q29="A",Q29="B"),AJ29,"")</f>
      </c>
      <c r="U29" s="1"/>
      <c r="V29" s="9">
        <f t="shared" si="10"/>
        <v>0</v>
      </c>
      <c r="W29" s="9">
        <f t="shared" si="2"/>
        <v>0</v>
      </c>
      <c r="X29" s="9">
        <f t="shared" si="3"/>
        <v>0</v>
      </c>
      <c r="Y29" s="9">
        <f t="shared" si="4"/>
        <v>0</v>
      </c>
      <c r="AA29" s="2">
        <f t="shared" si="5"/>
        <v>0</v>
      </c>
      <c r="AB29" s="2">
        <f t="shared" si="6"/>
        <v>0</v>
      </c>
      <c r="AC29" s="28">
        <f t="shared" si="11"/>
        <v>20</v>
      </c>
      <c r="AD29" s="28">
        <f t="shared" si="12"/>
        <v>10</v>
      </c>
      <c r="AE29" s="2" t="str">
        <f t="shared" si="17"/>
        <v>20:10</v>
      </c>
      <c r="AF29" s="2">
        <f t="shared" si="7"/>
        <v>0</v>
      </c>
      <c r="AG29" s="2">
        <f t="shared" si="8"/>
        <v>0</v>
      </c>
      <c r="AH29" s="29">
        <f t="shared" si="14"/>
        <v>23</v>
      </c>
      <c r="AI29" s="29">
        <f t="shared" si="15"/>
        <v>36</v>
      </c>
      <c r="AJ29" s="2" t="str">
        <f t="shared" si="9"/>
        <v>23:36</v>
      </c>
    </row>
    <row r="30" spans="1:25" ht="14.25" customHeight="1">
      <c r="A30" s="187" t="s">
        <v>1635</v>
      </c>
      <c r="B30" s="188"/>
      <c r="C30" s="186" t="s">
        <v>1120</v>
      </c>
      <c r="D30" s="186"/>
      <c r="E30" s="186"/>
      <c r="F30" s="186"/>
      <c r="G30" s="189" t="s">
        <v>2621</v>
      </c>
      <c r="H30" s="189"/>
      <c r="I30" s="189"/>
      <c r="J30" s="190"/>
      <c r="K30" s="101" t="s">
        <v>1602</v>
      </c>
      <c r="L30" s="99"/>
      <c r="M30" s="102" t="s">
        <v>2627</v>
      </c>
      <c r="N30" s="102"/>
      <c r="O30" s="102"/>
      <c r="P30" s="99" t="s">
        <v>1650</v>
      </c>
      <c r="Q30" s="99"/>
      <c r="R30" s="102"/>
      <c r="S30" s="102"/>
      <c r="T30" s="140"/>
      <c r="V30" s="10">
        <f>(COUNTIF(V8:V29,"P"))*5+(COUNTIF(V8:V29,"TP"))*5+(COUNTIF(V8:V29,"KP"))*2+(COUNTIF(V8:V29,"DG"))*3+(COUNTIF(V8:V29,"TK"))*3</f>
        <v>20</v>
      </c>
      <c r="W30" s="10">
        <f>(COUNTIF(W8:W29,"P"))*5+(COUNTIF(W8:W29,"TP"))*5+(COUNTIF(W8:W29,"KP"))*2+(COUNTIF(W8:W29,"DG"))*3+(COUNTIF(W8:W29,"TK"))*3</f>
        <v>3</v>
      </c>
      <c r="X30" s="10">
        <f>(COUNTIF(X8:X29,"P"))*5+(COUNTIF(X8:X29,"TP"))*5+(COUNTIF(X8:X29,"KP"))*2+(COUNTIF(X8:X29,"DG"))*3+(COUNTIF(X8:X29,"TK"))*3</f>
        <v>10</v>
      </c>
      <c r="Y30" s="11">
        <f>(COUNTIF(Y8:Y29,"P"))*5+(COUNTIF(Y8:Y29,"TP"))*5+(COUNTIF(Y8:Y29,"KP"))*2+(COUNTIF(Y8:Y29,"DG"))*3+(COUNTIF(Y8:Y29,"TK"))*3</f>
        <v>26</v>
      </c>
    </row>
    <row r="31" spans="1:20" ht="14.25" customHeight="1" thickBot="1">
      <c r="A31" s="92" t="s">
        <v>1638</v>
      </c>
      <c r="B31" s="93"/>
      <c r="C31" s="113" t="s">
        <v>987</v>
      </c>
      <c r="D31" s="113"/>
      <c r="E31" s="113"/>
      <c r="F31" s="113"/>
      <c r="G31" s="97" t="s">
        <v>2622</v>
      </c>
      <c r="H31" s="97"/>
      <c r="I31" s="97"/>
      <c r="J31" s="98"/>
      <c r="K31" s="139" t="s">
        <v>1651</v>
      </c>
      <c r="L31" s="100"/>
      <c r="M31" s="123" t="s">
        <v>2628</v>
      </c>
      <c r="N31" s="123"/>
      <c r="O31" s="123"/>
      <c r="P31" s="100" t="s">
        <v>1615</v>
      </c>
      <c r="Q31" s="100"/>
      <c r="R31" s="123"/>
      <c r="S31" s="123"/>
      <c r="T31" s="128"/>
    </row>
    <row r="32" spans="1:20" ht="14.25" customHeight="1">
      <c r="A32" s="120" t="s">
        <v>1639</v>
      </c>
      <c r="B32" s="121"/>
      <c r="C32" s="113" t="s">
        <v>2624</v>
      </c>
      <c r="D32" s="113"/>
      <c r="E32" s="113"/>
      <c r="F32" s="113"/>
      <c r="G32" s="112"/>
      <c r="H32" s="113"/>
      <c r="I32" s="113"/>
      <c r="J32" s="114"/>
      <c r="K32" s="135" t="s">
        <v>1601</v>
      </c>
      <c r="L32" s="136"/>
      <c r="M32" s="136"/>
      <c r="N32" s="136"/>
      <c r="O32" s="136"/>
      <c r="P32" s="94"/>
      <c r="Q32" s="94"/>
      <c r="R32" s="95"/>
      <c r="S32" s="129" t="s">
        <v>1551</v>
      </c>
      <c r="T32" s="130"/>
    </row>
    <row r="33" spans="1:20" ht="14.25" customHeight="1">
      <c r="A33" s="120" t="s">
        <v>1641</v>
      </c>
      <c r="B33" s="121"/>
      <c r="C33" s="113" t="s">
        <v>2625</v>
      </c>
      <c r="D33" s="113"/>
      <c r="E33" s="113"/>
      <c r="F33" s="113"/>
      <c r="G33" s="112"/>
      <c r="H33" s="113"/>
      <c r="I33" s="113"/>
      <c r="J33" s="114"/>
      <c r="K33" s="126"/>
      <c r="L33" s="127"/>
      <c r="M33" s="127"/>
      <c r="N33" s="127"/>
      <c r="O33" s="127"/>
      <c r="P33" s="127"/>
      <c r="Q33" s="127"/>
      <c r="R33" s="127"/>
      <c r="S33" s="131"/>
      <c r="T33" s="132"/>
    </row>
    <row r="34" spans="1:20" ht="14.25" customHeight="1">
      <c r="A34" s="120" t="s">
        <v>1640</v>
      </c>
      <c r="B34" s="121"/>
      <c r="C34" s="111" t="s">
        <v>2626</v>
      </c>
      <c r="D34" s="97"/>
      <c r="E34" s="97"/>
      <c r="F34" s="112"/>
      <c r="G34" s="111"/>
      <c r="H34" s="97"/>
      <c r="I34" s="97"/>
      <c r="J34" s="98"/>
      <c r="K34" s="126"/>
      <c r="L34" s="127"/>
      <c r="M34" s="127"/>
      <c r="N34" s="127"/>
      <c r="O34" s="127"/>
      <c r="P34" s="127"/>
      <c r="Q34" s="127"/>
      <c r="R34" s="127"/>
      <c r="S34" s="131"/>
      <c r="T34" s="132"/>
    </row>
    <row r="35" spans="1:20" ht="14.25" customHeight="1">
      <c r="A35" s="120" t="s">
        <v>1636</v>
      </c>
      <c r="B35" s="121"/>
      <c r="C35" s="113" t="s">
        <v>1176</v>
      </c>
      <c r="D35" s="113"/>
      <c r="E35" s="113"/>
      <c r="F35" s="113"/>
      <c r="G35" s="112" t="s">
        <v>2623</v>
      </c>
      <c r="H35" s="113"/>
      <c r="I35" s="113"/>
      <c r="J35" s="114"/>
      <c r="K35" s="126"/>
      <c r="L35" s="127"/>
      <c r="M35" s="127"/>
      <c r="N35" s="127"/>
      <c r="O35" s="127"/>
      <c r="P35" s="127"/>
      <c r="Q35" s="127"/>
      <c r="R35" s="127"/>
      <c r="S35" s="131"/>
      <c r="T35" s="132"/>
    </row>
    <row r="36" spans="1:20" ht="11.25" customHeight="1">
      <c r="A36" s="117" t="s">
        <v>1648</v>
      </c>
      <c r="B36" s="118"/>
      <c r="C36" s="118"/>
      <c r="D36" s="118"/>
      <c r="E36" s="118"/>
      <c r="F36" s="118"/>
      <c r="G36" s="118"/>
      <c r="H36" s="118"/>
      <c r="I36" s="118"/>
      <c r="J36" s="119"/>
      <c r="K36" s="126"/>
      <c r="L36" s="127"/>
      <c r="M36" s="127"/>
      <c r="N36" s="127"/>
      <c r="O36" s="127"/>
      <c r="P36" s="127"/>
      <c r="Q36" s="127"/>
      <c r="R36" s="127"/>
      <c r="S36" s="131"/>
      <c r="T36" s="132"/>
    </row>
    <row r="37" spans="1:20" ht="12.75">
      <c r="A37" s="103" t="s">
        <v>1637</v>
      </c>
      <c r="B37" s="104"/>
      <c r="C37" s="115"/>
      <c r="D37" s="115"/>
      <c r="E37" s="115"/>
      <c r="F37" s="115"/>
      <c r="G37" s="107"/>
      <c r="H37" s="107"/>
      <c r="I37" s="107"/>
      <c r="J37" s="108"/>
      <c r="K37" s="126"/>
      <c r="L37" s="127"/>
      <c r="M37" s="127"/>
      <c r="N37" s="127"/>
      <c r="O37" s="127"/>
      <c r="P37" s="127"/>
      <c r="Q37" s="127"/>
      <c r="R37" s="127"/>
      <c r="S37" s="131"/>
      <c r="T37" s="132"/>
    </row>
    <row r="38" spans="1:20" ht="13.5" thickBot="1">
      <c r="A38" s="105"/>
      <c r="B38" s="106"/>
      <c r="C38" s="116"/>
      <c r="D38" s="116"/>
      <c r="E38" s="116"/>
      <c r="F38" s="116"/>
      <c r="G38" s="109"/>
      <c r="H38" s="109"/>
      <c r="I38" s="109"/>
      <c r="J38" s="110"/>
      <c r="K38" s="137" t="s">
        <v>1649</v>
      </c>
      <c r="L38" s="138"/>
      <c r="M38" s="138"/>
      <c r="N38" s="138"/>
      <c r="O38" s="138"/>
      <c r="P38" s="138"/>
      <c r="Q38" s="138"/>
      <c r="R38" s="138"/>
      <c r="S38" s="133"/>
      <c r="T38" s="134"/>
    </row>
    <row r="41" ht="12.75">
      <c r="O41" s="2"/>
    </row>
    <row r="42" spans="10:15" ht="12.75">
      <c r="J42" s="2"/>
      <c r="O42" s="2"/>
    </row>
    <row r="43" ht="12.75">
      <c r="J43" s="2"/>
    </row>
    <row r="44" ht="12.75">
      <c r="J44" s="2"/>
    </row>
    <row r="45" ht="12.75" hidden="1">
      <c r="J45" s="2"/>
    </row>
    <row r="46" spans="4:10" ht="12.75" hidden="1">
      <c r="D46" s="3"/>
      <c r="J46" s="2"/>
    </row>
    <row r="47" spans="4:15" ht="12.75" hidden="1">
      <c r="D47" s="3" t="s">
        <v>1607</v>
      </c>
      <c r="I47" s="24" t="s">
        <v>1579</v>
      </c>
      <c r="J47" s="2"/>
      <c r="O47" s="3"/>
    </row>
    <row r="48" spans="4:15" ht="12.75" hidden="1">
      <c r="D48" s="3" t="s">
        <v>1592</v>
      </c>
      <c r="I48" t="s">
        <v>1612</v>
      </c>
      <c r="J48" s="2"/>
      <c r="O48" s="3"/>
    </row>
    <row r="49" spans="4:15" ht="12.75" hidden="1">
      <c r="D49" s="3" t="s">
        <v>1611</v>
      </c>
      <c r="I49" t="s">
        <v>1596</v>
      </c>
      <c r="O49" s="3"/>
    </row>
    <row r="50" spans="4:15" ht="12.75" hidden="1">
      <c r="D50" s="3" t="s">
        <v>1605</v>
      </c>
      <c r="I50" t="s">
        <v>1578</v>
      </c>
      <c r="O50" s="3"/>
    </row>
    <row r="51" spans="4:15" ht="12.75" hidden="1">
      <c r="D51" s="3" t="s">
        <v>1603</v>
      </c>
      <c r="I51" t="s">
        <v>1597</v>
      </c>
      <c r="O51" s="3"/>
    </row>
    <row r="52" spans="4:15" ht="12.75" hidden="1">
      <c r="D52" s="3" t="s">
        <v>2119</v>
      </c>
      <c r="I52" t="s">
        <v>1580</v>
      </c>
      <c r="O52" s="3"/>
    </row>
    <row r="53" spans="4:15" ht="12.75" hidden="1">
      <c r="D53" s="3" t="s">
        <v>1591</v>
      </c>
      <c r="I53" t="s">
        <v>1552</v>
      </c>
      <c r="O53" s="3"/>
    </row>
    <row r="54" spans="4:15" ht="12.75" hidden="1">
      <c r="D54" s="3" t="s">
        <v>1608</v>
      </c>
      <c r="I54" t="s">
        <v>1613</v>
      </c>
      <c r="O54" s="3"/>
    </row>
    <row r="55" spans="4:15" ht="12.75" hidden="1">
      <c r="D55" s="3" t="s">
        <v>1594</v>
      </c>
      <c r="I55" t="s">
        <v>1614</v>
      </c>
      <c r="O55" s="3"/>
    </row>
    <row r="56" spans="4:15" ht="12.75" hidden="1">
      <c r="D56" s="3" t="s">
        <v>1609</v>
      </c>
      <c r="O56" s="3"/>
    </row>
    <row r="57" spans="4:15" ht="12.75" hidden="1">
      <c r="D57" s="3" t="s">
        <v>1581</v>
      </c>
      <c r="O57" s="3"/>
    </row>
    <row r="58" spans="4:15" ht="12.75" hidden="1">
      <c r="D58" s="3" t="s">
        <v>1593</v>
      </c>
      <c r="O58" s="3"/>
    </row>
    <row r="59" spans="4:15" ht="12.75" hidden="1">
      <c r="D59" s="3" t="s">
        <v>1610</v>
      </c>
      <c r="O59" s="3"/>
    </row>
    <row r="60" spans="4:15" ht="12.75" hidden="1">
      <c r="D60" s="3" t="s">
        <v>1590</v>
      </c>
      <c r="O60" s="3"/>
    </row>
    <row r="61" spans="4:15" ht="12.75" hidden="1">
      <c r="D61" s="3" t="s">
        <v>1606</v>
      </c>
      <c r="O61" s="3"/>
    </row>
    <row r="62" spans="4:15" ht="12.75" hidden="1">
      <c r="D62" s="3" t="s">
        <v>1658</v>
      </c>
      <c r="O62" s="3"/>
    </row>
    <row r="63" spans="4:15" ht="12.75" hidden="1">
      <c r="D63" s="3" t="s">
        <v>1604</v>
      </c>
      <c r="O63" s="3"/>
    </row>
    <row r="64" spans="4:15" ht="12.75" hidden="1">
      <c r="D64" s="3" t="s">
        <v>2530</v>
      </c>
      <c r="O64" s="3"/>
    </row>
    <row r="65" spans="4:15" ht="12.75" hidden="1">
      <c r="D65" s="3" t="s">
        <v>2531</v>
      </c>
      <c r="O65" s="3"/>
    </row>
    <row r="66" spans="4:15" ht="12.75" hidden="1">
      <c r="D66" s="3" t="s">
        <v>2532</v>
      </c>
      <c r="O66" s="3"/>
    </row>
    <row r="67" spans="4:15" ht="12.75" hidden="1">
      <c r="D67" s="3" t="s">
        <v>2533</v>
      </c>
      <c r="O67" s="3"/>
    </row>
    <row r="68" spans="4:15" ht="12.75" hidden="1">
      <c r="D68" s="3" t="s">
        <v>2534</v>
      </c>
      <c r="O68" s="3"/>
    </row>
    <row r="69" ht="12.75" hidden="1">
      <c r="O69" s="3"/>
    </row>
    <row r="70" ht="12.75">
      <c r="O70" s="3"/>
    </row>
    <row r="71" ht="12.75">
      <c r="O71" s="3"/>
    </row>
    <row r="72" ht="12.75">
      <c r="O72" s="3"/>
    </row>
    <row r="73" ht="12.75">
      <c r="O73" s="3"/>
    </row>
    <row r="74" ht="12.75">
      <c r="O74" s="3"/>
    </row>
    <row r="75" ht="12.75">
      <c r="O75" s="3"/>
    </row>
    <row r="76" ht="12.75">
      <c r="O76" s="3"/>
    </row>
    <row r="77" ht="12.75">
      <c r="O77" s="3"/>
    </row>
    <row r="78" ht="12.75">
      <c r="O78" s="3"/>
    </row>
    <row r="79" ht="12.75">
      <c r="O79" s="3"/>
    </row>
    <row r="80" ht="12.75">
      <c r="O80" s="3"/>
    </row>
    <row r="81" ht="12.75">
      <c r="O81" s="3"/>
    </row>
    <row r="82" ht="12.75">
      <c r="O82" s="3"/>
    </row>
    <row r="83" ht="12.75">
      <c r="O83" s="3"/>
    </row>
    <row r="84" ht="12.75">
      <c r="O84" s="3"/>
    </row>
    <row r="85" ht="12.75">
      <c r="O85" s="3"/>
    </row>
    <row r="86" ht="12.75">
      <c r="O86" s="3"/>
    </row>
    <row r="87" ht="12.75">
      <c r="O87" s="3"/>
    </row>
    <row r="88" ht="12.75">
      <c r="O88" s="3"/>
    </row>
    <row r="89" ht="12.75">
      <c r="O89" s="3"/>
    </row>
    <row r="90" ht="12.75">
      <c r="O90" s="3"/>
    </row>
    <row r="91" ht="12.75">
      <c r="O91" s="3"/>
    </row>
    <row r="92" ht="12.75">
      <c r="O92" s="3"/>
    </row>
  </sheetData>
  <sheetProtection/>
  <protectedRanges>
    <protectedRange sqref="C4:J4" name="Oblast2"/>
    <protectedRange sqref="C8:C29 F8:G29 C30:J35 J8:N29 P8:S29 R30:T31 M30:O31 K33:R37 E2:H3 J1:L3 O1:P1 N2:P3 S1:T3" name="Oblast1"/>
  </protectedRanges>
  <mergeCells count="109">
    <mergeCell ref="D14:E14"/>
    <mergeCell ref="D15:E15"/>
    <mergeCell ref="D8:E8"/>
    <mergeCell ref="D9:E9"/>
    <mergeCell ref="D29:E29"/>
    <mergeCell ref="H23:I23"/>
    <mergeCell ref="H29:I29"/>
    <mergeCell ref="D17:E17"/>
    <mergeCell ref="D27:E27"/>
    <mergeCell ref="D23:E23"/>
    <mergeCell ref="D16:E16"/>
    <mergeCell ref="D28:E28"/>
    <mergeCell ref="D18:E18"/>
    <mergeCell ref="D26:E26"/>
    <mergeCell ref="H27:I27"/>
    <mergeCell ref="S1:T1"/>
    <mergeCell ref="H14:I14"/>
    <mergeCell ref="S2:T2"/>
    <mergeCell ref="Q2:R2"/>
    <mergeCell ref="Q1:R1"/>
    <mergeCell ref="G30:J30"/>
    <mergeCell ref="H10:I10"/>
    <mergeCell ref="H11:I11"/>
    <mergeCell ref="H12:I12"/>
    <mergeCell ref="Q3:R3"/>
    <mergeCell ref="D24:E24"/>
    <mergeCell ref="D25:E25"/>
    <mergeCell ref="D22:E22"/>
    <mergeCell ref="D21:E21"/>
    <mergeCell ref="H15:I15"/>
    <mergeCell ref="E2:H2"/>
    <mergeCell ref="G32:J32"/>
    <mergeCell ref="C30:F30"/>
    <mergeCell ref="C32:F32"/>
    <mergeCell ref="C34:F34"/>
    <mergeCell ref="A34:B34"/>
    <mergeCell ref="A33:B33"/>
    <mergeCell ref="A32:B32"/>
    <mergeCell ref="A30:B30"/>
    <mergeCell ref="C31:F31"/>
    <mergeCell ref="H28:I28"/>
    <mergeCell ref="H8:I8"/>
    <mergeCell ref="G6:G7"/>
    <mergeCell ref="H25:I25"/>
    <mergeCell ref="H26:I26"/>
    <mergeCell ref="J2:L2"/>
    <mergeCell ref="G5:J5"/>
    <mergeCell ref="J3:L3"/>
    <mergeCell ref="E3:H3"/>
    <mergeCell ref="C4:F4"/>
    <mergeCell ref="S3:T3"/>
    <mergeCell ref="P6:T6"/>
    <mergeCell ref="K5:T5"/>
    <mergeCell ref="H13:I13"/>
    <mergeCell ref="G4:J4"/>
    <mergeCell ref="C3:D3"/>
    <mergeCell ref="C5:F5"/>
    <mergeCell ref="H9:I9"/>
    <mergeCell ref="N3:P3"/>
    <mergeCell ref="K4:M4"/>
    <mergeCell ref="D13:E13"/>
    <mergeCell ref="D7:E7"/>
    <mergeCell ref="H7:I7"/>
    <mergeCell ref="D19:E19"/>
    <mergeCell ref="H19:I19"/>
    <mergeCell ref="H16:I16"/>
    <mergeCell ref="H17:I17"/>
    <mergeCell ref="H18:I18"/>
    <mergeCell ref="D11:E11"/>
    <mergeCell ref="P4:R4"/>
    <mergeCell ref="M1:N1"/>
    <mergeCell ref="O1:P1"/>
    <mergeCell ref="N2:P2"/>
    <mergeCell ref="A7:B7"/>
    <mergeCell ref="D10:E10"/>
    <mergeCell ref="C1:H1"/>
    <mergeCell ref="J1:L1"/>
    <mergeCell ref="C2:D2"/>
    <mergeCell ref="K6:O6"/>
    <mergeCell ref="C6:C7"/>
    <mergeCell ref="K33:R37"/>
    <mergeCell ref="R31:T31"/>
    <mergeCell ref="S32:T38"/>
    <mergeCell ref="K32:O32"/>
    <mergeCell ref="K38:R38"/>
    <mergeCell ref="K31:L31"/>
    <mergeCell ref="M31:O31"/>
    <mergeCell ref="R30:T30"/>
    <mergeCell ref="H24:I24"/>
    <mergeCell ref="C37:F38"/>
    <mergeCell ref="A36:J36"/>
    <mergeCell ref="C35:F35"/>
    <mergeCell ref="G35:J35"/>
    <mergeCell ref="A35:B35"/>
    <mergeCell ref="D12:E12"/>
    <mergeCell ref="H20:I20"/>
    <mergeCell ref="H22:I22"/>
    <mergeCell ref="H21:I21"/>
    <mergeCell ref="D20:E20"/>
    <mergeCell ref="G31:J31"/>
    <mergeCell ref="P30:Q30"/>
    <mergeCell ref="P31:Q31"/>
    <mergeCell ref="K30:L30"/>
    <mergeCell ref="M30:O30"/>
    <mergeCell ref="A37:B38"/>
    <mergeCell ref="G37:J38"/>
    <mergeCell ref="G34:J34"/>
    <mergeCell ref="G33:J33"/>
    <mergeCell ref="C33:F33"/>
  </mergeCells>
  <dataValidations count="7">
    <dataValidation type="list" allowBlank="1" showInputMessage="1" showErrorMessage="1" sqref="N8:N29 S9:S29">
      <formula1>$I$47:$I$55</formula1>
    </dataValidation>
    <dataValidation type="list" allowBlank="1" showInputMessage="1" showErrorMessage="1" sqref="L8:L29 Q8:Q29">
      <formula1>"A,B"</formula1>
    </dataValidation>
    <dataValidation type="list" allowBlank="1" showInputMessage="1" showErrorMessage="1" sqref="C4:J4">
      <formula1>$D$47:$D$71</formula1>
    </dataValidation>
    <dataValidation type="list" allowBlank="1" showInputMessage="1" showErrorMessage="1" sqref="J1:L1">
      <formula1>"KB Extraliga, 1. liga, Oblastní přebor, CL juniorů, Pohár ČSRU"</formula1>
    </dataValidation>
    <dataValidation type="list" allowBlank="1" showInputMessage="1" showErrorMessage="1" sqref="O1:P1">
      <formula1>"muži, junioři"</formula1>
    </dataValidation>
    <dataValidation type="date" allowBlank="1" showInputMessage="1" showErrorMessage="1" sqref="J2:L2">
      <formula1>40991</formula1>
      <formula2>42004</formula2>
    </dataValidation>
    <dataValidation type="list" allowBlank="1" showInputMessage="1" showErrorMessage="1" sqref="S8">
      <formula1>$I$47:$I$55</formula1>
    </dataValidation>
  </dataValidations>
  <printOptions horizontalCentered="1"/>
  <pageMargins left="0.3937007874015748" right="0.3937007874015748" top="0.3937007874015748" bottom="0.3937007874015748" header="0.15748031496062992" footer="0.2362204724409449"/>
  <pageSetup horizontalDpi="300" verticalDpi="300" orientation="landscape" paperSize="9" r:id="rId4"/>
  <ignoredErrors>
    <ignoredError sqref="X8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05"/>
  <sheetViews>
    <sheetView zoomScalePageLayoutView="0" workbookViewId="0" topLeftCell="D2477">
      <selection activeCell="A2477" sqref="A1:C16384"/>
    </sheetView>
  </sheetViews>
  <sheetFormatPr defaultColWidth="16.00390625" defaultRowHeight="12.75"/>
  <cols>
    <col min="1" max="1" width="27.421875" style="0" hidden="1" customWidth="1"/>
    <col min="2" max="2" width="28.57421875" style="0" hidden="1" customWidth="1"/>
    <col min="3" max="3" width="24.00390625" style="0" hidden="1" customWidth="1"/>
    <col min="4" max="4" width="16.00390625" style="0" customWidth="1"/>
    <col min="5" max="5" width="20.421875" style="0" customWidth="1"/>
  </cols>
  <sheetData>
    <row r="1" spans="1:3" ht="12.75">
      <c r="A1">
        <v>10001</v>
      </c>
      <c r="B1" t="s">
        <v>1471</v>
      </c>
      <c r="C1" t="s">
        <v>1691</v>
      </c>
    </row>
    <row r="2" spans="1:3" ht="12.75">
      <c r="A2">
        <v>10002</v>
      </c>
      <c r="B2" t="s">
        <v>1312</v>
      </c>
      <c r="C2" t="s">
        <v>1691</v>
      </c>
    </row>
    <row r="3" spans="1:3" ht="12.75">
      <c r="A3">
        <v>10003</v>
      </c>
      <c r="B3" t="s">
        <v>2550</v>
      </c>
      <c r="C3" t="s">
        <v>1691</v>
      </c>
    </row>
    <row r="4" spans="1:3" ht="12.75">
      <c r="A4">
        <v>10004</v>
      </c>
      <c r="B4" t="s">
        <v>1232</v>
      </c>
      <c r="C4" t="s">
        <v>1691</v>
      </c>
    </row>
    <row r="5" spans="1:3" ht="12.75">
      <c r="A5">
        <v>10005</v>
      </c>
      <c r="B5" t="s">
        <v>1432</v>
      </c>
      <c r="C5" t="s">
        <v>1691</v>
      </c>
    </row>
    <row r="6" spans="1:3" ht="12.75">
      <c r="A6">
        <v>10006</v>
      </c>
      <c r="B6" t="s">
        <v>116</v>
      </c>
      <c r="C6" t="s">
        <v>1691</v>
      </c>
    </row>
    <row r="7" spans="1:3" ht="12.75">
      <c r="A7">
        <v>10007</v>
      </c>
      <c r="B7" t="s">
        <v>394</v>
      </c>
      <c r="C7" t="s">
        <v>1691</v>
      </c>
    </row>
    <row r="8" spans="1:3" ht="12.75">
      <c r="A8">
        <v>10008</v>
      </c>
      <c r="B8" t="s">
        <v>67</v>
      </c>
      <c r="C8" t="s">
        <v>1691</v>
      </c>
    </row>
    <row r="9" spans="1:3" ht="12.75">
      <c r="A9">
        <v>10009</v>
      </c>
      <c r="B9" t="s">
        <v>1132</v>
      </c>
      <c r="C9" t="s">
        <v>1691</v>
      </c>
    </row>
    <row r="10" spans="1:3" ht="12.75">
      <c r="A10">
        <v>10010</v>
      </c>
      <c r="B10" t="s">
        <v>395</v>
      </c>
      <c r="C10" t="s">
        <v>1691</v>
      </c>
    </row>
    <row r="11" spans="1:3" ht="12.75">
      <c r="A11">
        <v>10011</v>
      </c>
      <c r="B11" t="s">
        <v>83</v>
      </c>
      <c r="C11" t="s">
        <v>1691</v>
      </c>
    </row>
    <row r="12" spans="1:3" ht="12.75">
      <c r="A12">
        <v>10012</v>
      </c>
      <c r="B12" t="s">
        <v>385</v>
      </c>
      <c r="C12" t="s">
        <v>1691</v>
      </c>
    </row>
    <row r="13" spans="1:3" ht="12.75">
      <c r="A13">
        <v>10013</v>
      </c>
      <c r="B13" t="s">
        <v>932</v>
      </c>
      <c r="C13" t="s">
        <v>1691</v>
      </c>
    </row>
    <row r="14" spans="1:3" ht="12.75">
      <c r="A14">
        <v>10014</v>
      </c>
      <c r="B14" t="s">
        <v>1319</v>
      </c>
      <c r="C14" t="s">
        <v>1691</v>
      </c>
    </row>
    <row r="15" spans="1:3" ht="12.75">
      <c r="A15">
        <v>10015</v>
      </c>
      <c r="B15" t="s">
        <v>1345</v>
      </c>
      <c r="C15" t="s">
        <v>1691</v>
      </c>
    </row>
    <row r="16" spans="1:3" ht="12.75">
      <c r="A16">
        <v>10016</v>
      </c>
      <c r="B16" t="s">
        <v>1344</v>
      </c>
      <c r="C16" t="s">
        <v>1691</v>
      </c>
    </row>
    <row r="17" spans="1:3" ht="12.75">
      <c r="A17">
        <v>10017</v>
      </c>
      <c r="B17" t="s">
        <v>1192</v>
      </c>
      <c r="C17" t="s">
        <v>1691</v>
      </c>
    </row>
    <row r="18" spans="1:3" ht="12.75">
      <c r="A18">
        <v>10018</v>
      </c>
      <c r="B18" t="s">
        <v>1750</v>
      </c>
      <c r="C18" t="s">
        <v>1691</v>
      </c>
    </row>
    <row r="19" spans="1:3" ht="12.75">
      <c r="A19">
        <v>10019</v>
      </c>
      <c r="B19" t="s">
        <v>1256</v>
      </c>
      <c r="C19" t="s">
        <v>1691</v>
      </c>
    </row>
    <row r="20" spans="1:3" ht="12.75">
      <c r="A20">
        <v>10020</v>
      </c>
      <c r="B20" t="s">
        <v>2549</v>
      </c>
      <c r="C20" t="s">
        <v>1691</v>
      </c>
    </row>
    <row r="21" spans="1:3" ht="12.75">
      <c r="A21">
        <v>10021</v>
      </c>
      <c r="B21" t="s">
        <v>933</v>
      </c>
      <c r="C21" t="s">
        <v>1691</v>
      </c>
    </row>
    <row r="22" spans="1:3" ht="12.75">
      <c r="A22">
        <v>10022</v>
      </c>
      <c r="B22" t="s">
        <v>181</v>
      </c>
      <c r="C22" t="s">
        <v>1691</v>
      </c>
    </row>
    <row r="23" spans="1:3" ht="12.75">
      <c r="A23">
        <v>10023</v>
      </c>
      <c r="B23" t="s">
        <v>1485</v>
      </c>
      <c r="C23" t="s">
        <v>1691</v>
      </c>
    </row>
    <row r="24" spans="1:3" ht="12.75">
      <c r="A24">
        <v>10024</v>
      </c>
      <c r="B24" t="s">
        <v>924</v>
      </c>
      <c r="C24" t="s">
        <v>1691</v>
      </c>
    </row>
    <row r="25" spans="1:3" ht="12.75">
      <c r="A25">
        <v>10025</v>
      </c>
      <c r="B25" t="s">
        <v>120</v>
      </c>
      <c r="C25" t="s">
        <v>1691</v>
      </c>
    </row>
    <row r="26" spans="1:3" ht="12.75">
      <c r="A26">
        <v>10026</v>
      </c>
      <c r="B26" t="s">
        <v>396</v>
      </c>
      <c r="C26" t="s">
        <v>1691</v>
      </c>
    </row>
    <row r="27" spans="1:3" ht="12.75">
      <c r="A27">
        <v>10027</v>
      </c>
      <c r="B27" t="s">
        <v>138</v>
      </c>
      <c r="C27" t="s">
        <v>1691</v>
      </c>
    </row>
    <row r="28" spans="1:3" ht="12.75">
      <c r="A28">
        <v>10028</v>
      </c>
      <c r="B28" t="s">
        <v>2453</v>
      </c>
      <c r="C28" t="s">
        <v>1691</v>
      </c>
    </row>
    <row r="29" spans="1:3" ht="12.75">
      <c r="A29">
        <v>10029</v>
      </c>
      <c r="B29" t="s">
        <v>28</v>
      </c>
      <c r="C29" t="s">
        <v>1691</v>
      </c>
    </row>
    <row r="30" spans="1:3" ht="12.75">
      <c r="A30">
        <v>10030</v>
      </c>
      <c r="B30" t="s">
        <v>1400</v>
      </c>
      <c r="C30" t="s">
        <v>1691</v>
      </c>
    </row>
    <row r="31" spans="1:3" ht="12.75">
      <c r="A31">
        <v>10031</v>
      </c>
      <c r="B31" t="s">
        <v>1028</v>
      </c>
      <c r="C31" t="s">
        <v>1691</v>
      </c>
    </row>
    <row r="32" spans="1:3" ht="12.75">
      <c r="A32">
        <v>10032</v>
      </c>
      <c r="B32" t="s">
        <v>104</v>
      </c>
      <c r="C32" t="s">
        <v>1691</v>
      </c>
    </row>
    <row r="33" spans="1:3" ht="12.75">
      <c r="A33">
        <v>10033</v>
      </c>
      <c r="B33" t="s">
        <v>122</v>
      </c>
      <c r="C33" t="s">
        <v>1691</v>
      </c>
    </row>
    <row r="34" spans="1:3" ht="12.75">
      <c r="A34">
        <v>10034</v>
      </c>
      <c r="B34" t="s">
        <v>386</v>
      </c>
      <c r="C34" t="s">
        <v>1691</v>
      </c>
    </row>
    <row r="35" spans="1:3" ht="12.75">
      <c r="A35">
        <v>10035</v>
      </c>
      <c r="B35" t="s">
        <v>1143</v>
      </c>
      <c r="C35" t="s">
        <v>1691</v>
      </c>
    </row>
    <row r="36" spans="1:3" ht="12.75">
      <c r="A36">
        <v>10036</v>
      </c>
      <c r="B36" t="s">
        <v>1473</v>
      </c>
      <c r="C36" t="s">
        <v>1691</v>
      </c>
    </row>
    <row r="37" spans="1:3" ht="12.75">
      <c r="A37">
        <v>10037</v>
      </c>
      <c r="B37" t="s">
        <v>272</v>
      </c>
      <c r="C37" t="s">
        <v>1691</v>
      </c>
    </row>
    <row r="38" spans="1:3" ht="12.75">
      <c r="A38">
        <v>10038</v>
      </c>
      <c r="B38" t="s">
        <v>397</v>
      </c>
      <c r="C38" t="s">
        <v>1691</v>
      </c>
    </row>
    <row r="39" spans="1:3" ht="12.75">
      <c r="A39">
        <v>10039</v>
      </c>
      <c r="B39" t="s">
        <v>1895</v>
      </c>
      <c r="C39" t="s">
        <v>1691</v>
      </c>
    </row>
    <row r="40" spans="1:3" ht="12.75">
      <c r="A40">
        <v>10040</v>
      </c>
      <c r="B40" t="s">
        <v>2469</v>
      </c>
      <c r="C40" t="s">
        <v>1691</v>
      </c>
    </row>
    <row r="41" spans="1:3" ht="12.75">
      <c r="A41">
        <v>10041</v>
      </c>
      <c r="B41" t="s">
        <v>398</v>
      </c>
      <c r="C41" t="s">
        <v>1691</v>
      </c>
    </row>
    <row r="42" spans="1:3" ht="12.75">
      <c r="A42">
        <v>10042</v>
      </c>
      <c r="B42" t="s">
        <v>399</v>
      </c>
      <c r="C42" t="s">
        <v>1691</v>
      </c>
    </row>
    <row r="43" spans="1:3" ht="12.75">
      <c r="A43">
        <v>10043</v>
      </c>
      <c r="B43" t="s">
        <v>203</v>
      </c>
      <c r="C43" t="s">
        <v>1691</v>
      </c>
    </row>
    <row r="44" spans="1:3" ht="12.75">
      <c r="A44">
        <v>10044</v>
      </c>
      <c r="B44" t="s">
        <v>374</v>
      </c>
      <c r="C44" t="s">
        <v>1687</v>
      </c>
    </row>
    <row r="45" spans="1:3" ht="12.75">
      <c r="A45">
        <v>10045</v>
      </c>
      <c r="B45" t="s">
        <v>1174</v>
      </c>
      <c r="C45" t="s">
        <v>1687</v>
      </c>
    </row>
    <row r="46" spans="1:3" ht="12.75">
      <c r="A46">
        <v>10046</v>
      </c>
      <c r="B46" t="s">
        <v>1347</v>
      </c>
      <c r="C46" t="s">
        <v>1687</v>
      </c>
    </row>
    <row r="47" spans="1:3" ht="12.75">
      <c r="A47">
        <v>10047</v>
      </c>
      <c r="B47" t="s">
        <v>923</v>
      </c>
      <c r="C47" t="s">
        <v>1691</v>
      </c>
    </row>
    <row r="48" spans="1:3" ht="12.75">
      <c r="A48">
        <v>10048</v>
      </c>
      <c r="B48" t="s">
        <v>264</v>
      </c>
      <c r="C48" t="s">
        <v>1691</v>
      </c>
    </row>
    <row r="49" spans="1:3" ht="12.75">
      <c r="A49">
        <v>10049</v>
      </c>
      <c r="B49" t="s">
        <v>1269</v>
      </c>
      <c r="C49" t="s">
        <v>1691</v>
      </c>
    </row>
    <row r="50" spans="1:3" ht="12.75">
      <c r="A50">
        <v>10050</v>
      </c>
      <c r="B50" t="s">
        <v>78</v>
      </c>
      <c r="C50" t="s">
        <v>1691</v>
      </c>
    </row>
    <row r="51" spans="1:3" ht="12.75">
      <c r="A51">
        <v>10051</v>
      </c>
      <c r="B51" t="s">
        <v>1862</v>
      </c>
      <c r="C51" t="s">
        <v>1691</v>
      </c>
    </row>
    <row r="52" spans="1:3" ht="12.75">
      <c r="A52">
        <v>10052</v>
      </c>
      <c r="B52" t="s">
        <v>1812</v>
      </c>
      <c r="C52" t="s">
        <v>1691</v>
      </c>
    </row>
    <row r="53" spans="1:3" ht="12.75">
      <c r="A53">
        <v>10053</v>
      </c>
      <c r="B53" t="s">
        <v>249</v>
      </c>
      <c r="C53" t="s">
        <v>1691</v>
      </c>
    </row>
    <row r="54" spans="1:3" ht="12.75">
      <c r="A54">
        <v>10054</v>
      </c>
      <c r="B54" t="s">
        <v>1173</v>
      </c>
      <c r="C54" t="s">
        <v>1691</v>
      </c>
    </row>
    <row r="55" spans="1:3" ht="12.75">
      <c r="A55">
        <v>10055</v>
      </c>
      <c r="B55" t="s">
        <v>2502</v>
      </c>
      <c r="C55" t="s">
        <v>1691</v>
      </c>
    </row>
    <row r="56" spans="1:3" ht="12.75">
      <c r="A56">
        <v>10056</v>
      </c>
      <c r="B56" t="s">
        <v>1810</v>
      </c>
      <c r="C56" t="s">
        <v>1691</v>
      </c>
    </row>
    <row r="57" spans="1:3" ht="12.75">
      <c r="A57">
        <v>10057</v>
      </c>
      <c r="B57" t="s">
        <v>1282</v>
      </c>
      <c r="C57" t="s">
        <v>1691</v>
      </c>
    </row>
    <row r="58" spans="1:3" ht="12.75">
      <c r="A58">
        <v>10058</v>
      </c>
      <c r="B58" t="s">
        <v>1531</v>
      </c>
      <c r="C58" t="s">
        <v>1691</v>
      </c>
    </row>
    <row r="59" spans="1:3" ht="12.75">
      <c r="A59">
        <v>10059</v>
      </c>
      <c r="B59" t="s">
        <v>1229</v>
      </c>
      <c r="C59" t="s">
        <v>1691</v>
      </c>
    </row>
    <row r="60" spans="1:3" ht="12.75">
      <c r="A60">
        <v>10060</v>
      </c>
      <c r="B60" t="s">
        <v>1491</v>
      </c>
      <c r="C60" t="s">
        <v>1691</v>
      </c>
    </row>
    <row r="61" spans="1:3" ht="12.75">
      <c r="A61">
        <v>10061</v>
      </c>
      <c r="B61" t="s">
        <v>15</v>
      </c>
      <c r="C61" t="s">
        <v>1691</v>
      </c>
    </row>
    <row r="62" spans="1:3" ht="12.75">
      <c r="A62">
        <v>10062</v>
      </c>
      <c r="B62" t="s">
        <v>400</v>
      </c>
      <c r="C62" t="s">
        <v>1691</v>
      </c>
    </row>
    <row r="63" spans="1:3" ht="12.75">
      <c r="A63">
        <v>10063</v>
      </c>
      <c r="B63" t="s">
        <v>401</v>
      </c>
      <c r="C63" t="s">
        <v>1691</v>
      </c>
    </row>
    <row r="64" spans="1:3" ht="12.75">
      <c r="A64">
        <v>10064</v>
      </c>
      <c r="B64" t="s">
        <v>402</v>
      </c>
      <c r="C64" t="s">
        <v>1691</v>
      </c>
    </row>
    <row r="65" spans="1:3" ht="12.75">
      <c r="A65">
        <v>10065</v>
      </c>
      <c r="B65" t="s">
        <v>403</v>
      </c>
      <c r="C65" t="s">
        <v>1691</v>
      </c>
    </row>
    <row r="66" spans="1:3" ht="12.75">
      <c r="A66">
        <v>10066</v>
      </c>
      <c r="B66" t="s">
        <v>404</v>
      </c>
      <c r="C66" t="s">
        <v>1691</v>
      </c>
    </row>
    <row r="67" spans="1:3" ht="12.75">
      <c r="A67">
        <v>10067</v>
      </c>
      <c r="B67" t="s">
        <v>405</v>
      </c>
      <c r="C67" t="s">
        <v>1691</v>
      </c>
    </row>
    <row r="68" spans="1:3" ht="12.75">
      <c r="A68">
        <v>10068</v>
      </c>
      <c r="B68" t="s">
        <v>1450</v>
      </c>
      <c r="C68" t="s">
        <v>1691</v>
      </c>
    </row>
    <row r="69" spans="1:3" ht="12.75">
      <c r="A69">
        <v>10069</v>
      </c>
      <c r="B69" t="s">
        <v>1523</v>
      </c>
      <c r="C69" t="s">
        <v>1691</v>
      </c>
    </row>
    <row r="70" spans="1:3" ht="12.75">
      <c r="A70">
        <v>10070</v>
      </c>
      <c r="B70" t="s">
        <v>1155</v>
      </c>
      <c r="C70" t="s">
        <v>1691</v>
      </c>
    </row>
    <row r="71" spans="1:3" ht="12.75">
      <c r="A71">
        <v>10071</v>
      </c>
      <c r="B71" t="s">
        <v>943</v>
      </c>
      <c r="C71" t="s">
        <v>1691</v>
      </c>
    </row>
    <row r="72" spans="1:3" ht="12.75">
      <c r="A72">
        <v>10072</v>
      </c>
      <c r="B72" t="s">
        <v>31</v>
      </c>
      <c r="C72" t="s">
        <v>1691</v>
      </c>
    </row>
    <row r="73" spans="1:3" ht="12.75">
      <c r="A73">
        <v>10073</v>
      </c>
      <c r="B73" t="s">
        <v>14</v>
      </c>
      <c r="C73" t="s">
        <v>1691</v>
      </c>
    </row>
    <row r="74" spans="1:3" ht="12.75">
      <c r="A74">
        <v>10074</v>
      </c>
      <c r="B74" t="s">
        <v>2</v>
      </c>
      <c r="C74" t="s">
        <v>1691</v>
      </c>
    </row>
    <row r="75" spans="1:3" ht="12.75">
      <c r="A75">
        <v>10075</v>
      </c>
      <c r="B75" t="s">
        <v>1861</v>
      </c>
      <c r="C75" t="s">
        <v>1691</v>
      </c>
    </row>
    <row r="76" spans="1:3" ht="12.75">
      <c r="A76">
        <v>10076</v>
      </c>
      <c r="B76" t="s">
        <v>1886</v>
      </c>
      <c r="C76" t="s">
        <v>1691</v>
      </c>
    </row>
    <row r="77" spans="1:3" ht="12.75">
      <c r="A77">
        <v>10077</v>
      </c>
      <c r="B77" t="s">
        <v>2547</v>
      </c>
      <c r="C77" t="s">
        <v>1691</v>
      </c>
    </row>
    <row r="78" spans="1:3" ht="12.75">
      <c r="A78">
        <v>10078</v>
      </c>
      <c r="B78" t="s">
        <v>1786</v>
      </c>
      <c r="C78" t="s">
        <v>1691</v>
      </c>
    </row>
    <row r="79" spans="1:3" ht="12.75">
      <c r="A79">
        <v>10079</v>
      </c>
      <c r="B79" t="s">
        <v>406</v>
      </c>
      <c r="C79" t="s">
        <v>1691</v>
      </c>
    </row>
    <row r="80" spans="1:3" ht="12.75">
      <c r="A80">
        <v>10080</v>
      </c>
      <c r="B80" t="s">
        <v>1490</v>
      </c>
      <c r="C80" t="s">
        <v>1691</v>
      </c>
    </row>
    <row r="81" spans="1:3" ht="12.75">
      <c r="A81">
        <v>10081</v>
      </c>
      <c r="B81" t="s">
        <v>1341</v>
      </c>
      <c r="C81" t="s">
        <v>1691</v>
      </c>
    </row>
    <row r="82" spans="1:3" ht="12.75">
      <c r="A82">
        <v>10082</v>
      </c>
      <c r="B82" t="s">
        <v>178</v>
      </c>
      <c r="C82" t="s">
        <v>1691</v>
      </c>
    </row>
    <row r="83" spans="1:3" ht="12.75">
      <c r="A83">
        <v>10083</v>
      </c>
      <c r="B83" t="s">
        <v>124</v>
      </c>
      <c r="C83" t="s">
        <v>1691</v>
      </c>
    </row>
    <row r="84" spans="1:3" ht="12.75">
      <c r="A84">
        <v>10084</v>
      </c>
      <c r="B84" t="s">
        <v>68</v>
      </c>
      <c r="C84" t="s">
        <v>1691</v>
      </c>
    </row>
    <row r="85" spans="1:3" ht="12.75">
      <c r="A85">
        <v>10085</v>
      </c>
      <c r="B85" t="s">
        <v>17</v>
      </c>
      <c r="C85" t="s">
        <v>1691</v>
      </c>
    </row>
    <row r="86" spans="1:3" ht="12.75">
      <c r="A86">
        <v>10086</v>
      </c>
      <c r="B86" t="s">
        <v>3</v>
      </c>
      <c r="C86" t="s">
        <v>1691</v>
      </c>
    </row>
    <row r="87" spans="1:3" ht="12.75">
      <c r="A87">
        <v>10087</v>
      </c>
      <c r="B87" t="s">
        <v>2452</v>
      </c>
      <c r="C87" t="s">
        <v>1691</v>
      </c>
    </row>
    <row r="88" spans="1:3" ht="12.75">
      <c r="A88">
        <v>10088</v>
      </c>
      <c r="B88" t="s">
        <v>1025</v>
      </c>
      <c r="C88" t="s">
        <v>1691</v>
      </c>
    </row>
    <row r="89" spans="1:3" ht="12.75">
      <c r="A89">
        <v>10089</v>
      </c>
      <c r="B89" t="s">
        <v>407</v>
      </c>
      <c r="C89" t="s">
        <v>1691</v>
      </c>
    </row>
    <row r="90" spans="1:3" ht="12.75">
      <c r="A90">
        <v>10090</v>
      </c>
      <c r="B90" t="s">
        <v>408</v>
      </c>
      <c r="C90" t="s">
        <v>1691</v>
      </c>
    </row>
    <row r="91" spans="1:3" ht="12.75">
      <c r="A91">
        <v>10091</v>
      </c>
      <c r="B91" t="s">
        <v>409</v>
      </c>
      <c r="C91" t="s">
        <v>1676</v>
      </c>
    </row>
    <row r="92" spans="1:3" ht="12.75">
      <c r="A92">
        <v>10092</v>
      </c>
      <c r="B92" t="s">
        <v>410</v>
      </c>
      <c r="C92" t="s">
        <v>1676</v>
      </c>
    </row>
    <row r="93" spans="1:3" ht="12.75">
      <c r="A93">
        <v>10093</v>
      </c>
      <c r="B93" t="s">
        <v>906</v>
      </c>
      <c r="C93" t="s">
        <v>1676</v>
      </c>
    </row>
    <row r="94" spans="1:3" ht="12.75">
      <c r="A94">
        <v>10094</v>
      </c>
      <c r="B94" t="s">
        <v>905</v>
      </c>
      <c r="C94" t="s">
        <v>1676</v>
      </c>
    </row>
    <row r="95" spans="1:3" ht="12.75">
      <c r="A95">
        <v>10095</v>
      </c>
      <c r="B95" t="s">
        <v>1773</v>
      </c>
      <c r="C95" t="s">
        <v>1676</v>
      </c>
    </row>
    <row r="96" spans="1:3" ht="12.75">
      <c r="A96">
        <v>10096</v>
      </c>
      <c r="B96" t="s">
        <v>411</v>
      </c>
      <c r="C96" t="s">
        <v>1676</v>
      </c>
    </row>
    <row r="97" spans="1:3" ht="12.75">
      <c r="A97">
        <v>10097</v>
      </c>
      <c r="B97" t="s">
        <v>1392</v>
      </c>
      <c r="C97" t="s">
        <v>1676</v>
      </c>
    </row>
    <row r="98" spans="1:3" ht="12.75">
      <c r="A98">
        <v>10098</v>
      </c>
      <c r="B98" t="s">
        <v>2477</v>
      </c>
      <c r="C98" t="s">
        <v>1676</v>
      </c>
    </row>
    <row r="99" spans="1:3" ht="12.75">
      <c r="A99">
        <v>10099</v>
      </c>
      <c r="B99" t="s">
        <v>412</v>
      </c>
      <c r="C99" t="s">
        <v>1676</v>
      </c>
    </row>
    <row r="100" spans="1:3" ht="12.75">
      <c r="A100">
        <v>10100</v>
      </c>
      <c r="B100" t="s">
        <v>413</v>
      </c>
      <c r="C100" t="s">
        <v>1676</v>
      </c>
    </row>
    <row r="101" spans="1:3" ht="12.75">
      <c r="A101">
        <v>10101</v>
      </c>
      <c r="B101" t="s">
        <v>1772</v>
      </c>
      <c r="C101" t="s">
        <v>1676</v>
      </c>
    </row>
    <row r="102" spans="1:3" ht="12.75">
      <c r="A102">
        <v>10102</v>
      </c>
      <c r="B102" t="s">
        <v>1698</v>
      </c>
      <c r="C102" t="s">
        <v>1676</v>
      </c>
    </row>
    <row r="103" spans="1:3" ht="12.75">
      <c r="A103">
        <v>10103</v>
      </c>
      <c r="B103" t="s">
        <v>1897</v>
      </c>
      <c r="C103" t="s">
        <v>1676</v>
      </c>
    </row>
    <row r="104" spans="1:3" ht="12.75">
      <c r="A104">
        <v>10104</v>
      </c>
      <c r="B104" t="s">
        <v>414</v>
      </c>
      <c r="C104" t="s">
        <v>1676</v>
      </c>
    </row>
    <row r="105" spans="1:3" ht="12.75">
      <c r="A105">
        <v>10105</v>
      </c>
      <c r="B105" t="s">
        <v>2436</v>
      </c>
      <c r="C105" t="s">
        <v>1684</v>
      </c>
    </row>
    <row r="106" spans="1:3" ht="12.75">
      <c r="A106">
        <v>10106</v>
      </c>
      <c r="B106" t="s">
        <v>415</v>
      </c>
      <c r="C106" t="s">
        <v>1676</v>
      </c>
    </row>
    <row r="107" spans="1:3" ht="12.75">
      <c r="A107">
        <v>10107</v>
      </c>
      <c r="B107" t="s">
        <v>1771</v>
      </c>
      <c r="C107" t="s">
        <v>1676</v>
      </c>
    </row>
    <row r="108" spans="1:3" ht="12.75">
      <c r="A108">
        <v>10108</v>
      </c>
      <c r="B108" t="s">
        <v>416</v>
      </c>
      <c r="C108" t="s">
        <v>1676</v>
      </c>
    </row>
    <row r="109" spans="1:3" ht="12.75">
      <c r="A109">
        <v>10109</v>
      </c>
      <c r="B109" t="s">
        <v>1910</v>
      </c>
      <c r="C109" t="s">
        <v>1676</v>
      </c>
    </row>
    <row r="110" spans="1:3" ht="12.75">
      <c r="A110">
        <v>10110</v>
      </c>
      <c r="B110" t="s">
        <v>1148</v>
      </c>
      <c r="C110" t="s">
        <v>1677</v>
      </c>
    </row>
    <row r="111" spans="1:3" ht="12.75">
      <c r="A111">
        <v>10111</v>
      </c>
      <c r="B111" t="s">
        <v>1858</v>
      </c>
      <c r="C111" t="s">
        <v>1677</v>
      </c>
    </row>
    <row r="112" spans="1:3" ht="12.75">
      <c r="A112">
        <v>10112</v>
      </c>
      <c r="B112" t="s">
        <v>2485</v>
      </c>
      <c r="C112" t="s">
        <v>1677</v>
      </c>
    </row>
    <row r="113" spans="1:3" ht="12.75">
      <c r="A113">
        <v>10113</v>
      </c>
      <c r="B113" t="s">
        <v>1474</v>
      </c>
      <c r="C113" t="s">
        <v>1677</v>
      </c>
    </row>
    <row r="114" spans="1:3" ht="12.75">
      <c r="A114">
        <v>10114</v>
      </c>
      <c r="B114" t="s">
        <v>1298</v>
      </c>
      <c r="C114" t="s">
        <v>1677</v>
      </c>
    </row>
    <row r="115" spans="1:3" ht="12.75">
      <c r="A115">
        <v>10115</v>
      </c>
      <c r="B115" t="s">
        <v>2486</v>
      </c>
      <c r="C115" t="s">
        <v>1677</v>
      </c>
    </row>
    <row r="116" spans="1:3" ht="12.75">
      <c r="A116">
        <v>10116</v>
      </c>
      <c r="B116" t="s">
        <v>987</v>
      </c>
      <c r="C116" t="s">
        <v>1677</v>
      </c>
    </row>
    <row r="117" spans="1:3" ht="12.75">
      <c r="A117">
        <v>10117</v>
      </c>
      <c r="B117" t="s">
        <v>199</v>
      </c>
      <c r="C117" t="s">
        <v>1677</v>
      </c>
    </row>
    <row r="118" spans="1:3" ht="12.75">
      <c r="A118">
        <v>10118</v>
      </c>
      <c r="B118" t="s">
        <v>1176</v>
      </c>
      <c r="C118" t="s">
        <v>1677</v>
      </c>
    </row>
    <row r="119" spans="1:3" ht="12.75">
      <c r="A119">
        <v>10119</v>
      </c>
      <c r="B119" t="s">
        <v>210</v>
      </c>
      <c r="C119" t="s">
        <v>1677</v>
      </c>
    </row>
    <row r="120" spans="1:3" ht="12.75">
      <c r="A120">
        <v>10120</v>
      </c>
      <c r="B120" t="s">
        <v>1797</v>
      </c>
      <c r="C120" t="s">
        <v>1677</v>
      </c>
    </row>
    <row r="121" spans="1:3" ht="12.75">
      <c r="A121">
        <v>10121</v>
      </c>
      <c r="B121" t="s">
        <v>1306</v>
      </c>
      <c r="C121" t="s">
        <v>1677</v>
      </c>
    </row>
    <row r="122" spans="1:3" ht="12.75">
      <c r="A122">
        <v>10122</v>
      </c>
      <c r="B122" t="s">
        <v>1259</v>
      </c>
      <c r="C122" t="s">
        <v>1677</v>
      </c>
    </row>
    <row r="123" spans="1:3" ht="12.75">
      <c r="A123">
        <v>10123</v>
      </c>
      <c r="B123" t="s">
        <v>967</v>
      </c>
      <c r="C123" t="s">
        <v>1677</v>
      </c>
    </row>
    <row r="124" spans="1:3" ht="12.75">
      <c r="A124">
        <v>10124</v>
      </c>
      <c r="B124" t="s">
        <v>382</v>
      </c>
      <c r="C124" t="s">
        <v>1677</v>
      </c>
    </row>
    <row r="125" spans="1:3" ht="12.75">
      <c r="A125">
        <v>10125</v>
      </c>
      <c r="B125" t="s">
        <v>1769</v>
      </c>
      <c r="C125" t="s">
        <v>1678</v>
      </c>
    </row>
    <row r="126" spans="1:3" ht="12.75">
      <c r="A126">
        <v>10126</v>
      </c>
      <c r="B126" t="s">
        <v>1832</v>
      </c>
      <c r="C126" t="s">
        <v>1677</v>
      </c>
    </row>
    <row r="127" spans="1:3" ht="12.75">
      <c r="A127">
        <v>10127</v>
      </c>
      <c r="B127" t="s">
        <v>1120</v>
      </c>
      <c r="C127" t="s">
        <v>1677</v>
      </c>
    </row>
    <row r="128" spans="1:3" ht="12.75">
      <c r="A128">
        <v>10128</v>
      </c>
      <c r="B128" t="s">
        <v>1363</v>
      </c>
      <c r="C128" t="s">
        <v>1677</v>
      </c>
    </row>
    <row r="129" spans="1:3" ht="12.75">
      <c r="A129">
        <v>10129</v>
      </c>
      <c r="B129" t="s">
        <v>941</v>
      </c>
      <c r="C129" t="s">
        <v>1677</v>
      </c>
    </row>
    <row r="130" spans="1:3" ht="12.75">
      <c r="A130">
        <v>10130</v>
      </c>
      <c r="B130" t="s">
        <v>1250</v>
      </c>
      <c r="C130" t="s">
        <v>1677</v>
      </c>
    </row>
    <row r="131" spans="1:3" ht="12.75">
      <c r="A131">
        <v>10131</v>
      </c>
      <c r="B131" t="s">
        <v>986</v>
      </c>
      <c r="C131" t="s">
        <v>1677</v>
      </c>
    </row>
    <row r="132" spans="1:3" ht="12.75">
      <c r="A132">
        <v>10132</v>
      </c>
      <c r="B132" t="s">
        <v>59</v>
      </c>
      <c r="C132" t="s">
        <v>1677</v>
      </c>
    </row>
    <row r="133" spans="1:3" ht="12.75">
      <c r="A133">
        <v>10133</v>
      </c>
      <c r="B133" t="s">
        <v>1377</v>
      </c>
      <c r="C133" t="s">
        <v>1677</v>
      </c>
    </row>
    <row r="134" spans="1:3" ht="12.75">
      <c r="A134">
        <v>10134</v>
      </c>
      <c r="B134" t="s">
        <v>1161</v>
      </c>
      <c r="C134" t="s">
        <v>1677</v>
      </c>
    </row>
    <row r="135" spans="1:3" ht="12.75">
      <c r="A135">
        <v>10135</v>
      </c>
      <c r="B135" t="s">
        <v>2445</v>
      </c>
      <c r="C135" t="s">
        <v>1677</v>
      </c>
    </row>
    <row r="136" spans="1:3" ht="12.75">
      <c r="A136">
        <v>10136</v>
      </c>
      <c r="B136" t="s">
        <v>417</v>
      </c>
      <c r="C136" t="s">
        <v>1677</v>
      </c>
    </row>
    <row r="137" spans="1:3" ht="12.75">
      <c r="A137">
        <v>10137</v>
      </c>
      <c r="B137" t="s">
        <v>163</v>
      </c>
      <c r="C137" t="s">
        <v>1677</v>
      </c>
    </row>
    <row r="138" spans="1:3" ht="12.75">
      <c r="A138">
        <v>10138</v>
      </c>
      <c r="B138" t="s">
        <v>117</v>
      </c>
      <c r="C138" t="s">
        <v>1677</v>
      </c>
    </row>
    <row r="139" spans="1:3" ht="12.75">
      <c r="A139">
        <v>10139</v>
      </c>
      <c r="B139" t="s">
        <v>1546</v>
      </c>
      <c r="C139" t="s">
        <v>1677</v>
      </c>
    </row>
    <row r="140" spans="1:3" ht="12.75">
      <c r="A140">
        <v>10140</v>
      </c>
      <c r="B140" t="s">
        <v>1259</v>
      </c>
      <c r="C140" t="s">
        <v>1677</v>
      </c>
    </row>
    <row r="141" spans="1:3" ht="12.75">
      <c r="A141">
        <v>10141</v>
      </c>
      <c r="B141" t="s">
        <v>418</v>
      </c>
      <c r="C141" t="s">
        <v>1677</v>
      </c>
    </row>
    <row r="142" spans="1:3" ht="12.75">
      <c r="A142">
        <v>10142</v>
      </c>
      <c r="B142" t="s">
        <v>1146</v>
      </c>
      <c r="C142" t="s">
        <v>1677</v>
      </c>
    </row>
    <row r="143" spans="1:3" ht="12.75">
      <c r="A143">
        <v>10143</v>
      </c>
      <c r="B143" t="s">
        <v>419</v>
      </c>
      <c r="C143" t="s">
        <v>1677</v>
      </c>
    </row>
    <row r="144" spans="1:3" ht="12.75">
      <c r="A144">
        <v>10144</v>
      </c>
      <c r="B144" t="s">
        <v>420</v>
      </c>
      <c r="C144" t="s">
        <v>1677</v>
      </c>
    </row>
    <row r="145" spans="1:3" ht="12.75">
      <c r="A145">
        <v>10145</v>
      </c>
      <c r="B145" t="s">
        <v>421</v>
      </c>
      <c r="C145" t="s">
        <v>1677</v>
      </c>
    </row>
    <row r="146" spans="1:3" ht="12.75">
      <c r="A146">
        <v>10146</v>
      </c>
      <c r="B146" t="s">
        <v>1274</v>
      </c>
      <c r="C146" t="s">
        <v>1677</v>
      </c>
    </row>
    <row r="147" spans="1:3" ht="12.75">
      <c r="A147">
        <v>10147</v>
      </c>
      <c r="B147" t="s">
        <v>194</v>
      </c>
      <c r="C147" t="s">
        <v>1677</v>
      </c>
    </row>
    <row r="148" spans="1:3" ht="12.75">
      <c r="A148">
        <v>10148</v>
      </c>
      <c r="B148" t="s">
        <v>1203</v>
      </c>
      <c r="C148" t="s">
        <v>1677</v>
      </c>
    </row>
    <row r="149" spans="1:3" ht="12.75">
      <c r="A149">
        <v>10149</v>
      </c>
      <c r="B149" t="s">
        <v>1006</v>
      </c>
      <c r="C149" t="s">
        <v>1677</v>
      </c>
    </row>
    <row r="150" spans="1:3" ht="12.75">
      <c r="A150">
        <v>10150</v>
      </c>
      <c r="B150" t="s">
        <v>422</v>
      </c>
      <c r="C150" t="s">
        <v>1677</v>
      </c>
    </row>
    <row r="151" spans="1:3" ht="12.75">
      <c r="A151">
        <v>10151</v>
      </c>
      <c r="B151" t="s">
        <v>423</v>
      </c>
      <c r="C151" t="s">
        <v>1677</v>
      </c>
    </row>
    <row r="152" spans="1:3" ht="12.75">
      <c r="A152">
        <v>10152</v>
      </c>
      <c r="B152" t="s">
        <v>1266</v>
      </c>
      <c r="C152" t="s">
        <v>1677</v>
      </c>
    </row>
    <row r="153" spans="1:3" ht="12.75">
      <c r="A153">
        <v>10153</v>
      </c>
      <c r="B153" t="s">
        <v>424</v>
      </c>
      <c r="C153" t="s">
        <v>1677</v>
      </c>
    </row>
    <row r="154" spans="1:3" ht="12.75">
      <c r="A154">
        <v>10154</v>
      </c>
      <c r="B154" t="s">
        <v>1380</v>
      </c>
      <c r="C154" t="s">
        <v>1677</v>
      </c>
    </row>
    <row r="155" spans="1:3" ht="12.75">
      <c r="A155">
        <v>10155</v>
      </c>
      <c r="B155" t="s">
        <v>425</v>
      </c>
      <c r="C155" t="s">
        <v>1677</v>
      </c>
    </row>
    <row r="156" spans="1:3" ht="12.75">
      <c r="A156">
        <v>10156</v>
      </c>
      <c r="B156" t="s">
        <v>1166</v>
      </c>
      <c r="C156" t="s">
        <v>1677</v>
      </c>
    </row>
    <row r="157" spans="1:3" ht="12.75">
      <c r="A157">
        <v>10157</v>
      </c>
      <c r="B157" t="s">
        <v>1837</v>
      </c>
      <c r="C157" t="s">
        <v>1677</v>
      </c>
    </row>
    <row r="158" spans="1:3" ht="12.75">
      <c r="A158">
        <v>10158</v>
      </c>
      <c r="B158" t="s">
        <v>426</v>
      </c>
      <c r="C158" t="s">
        <v>1677</v>
      </c>
    </row>
    <row r="159" spans="1:3" ht="12.75">
      <c r="A159">
        <v>10159</v>
      </c>
      <c r="B159" t="s">
        <v>427</v>
      </c>
      <c r="C159" t="s">
        <v>1677</v>
      </c>
    </row>
    <row r="160" spans="1:3" ht="12.75">
      <c r="A160">
        <v>10160</v>
      </c>
      <c r="B160" t="s">
        <v>1236</v>
      </c>
      <c r="C160" t="s">
        <v>1677</v>
      </c>
    </row>
    <row r="161" spans="1:3" ht="12.75">
      <c r="A161">
        <v>10161</v>
      </c>
      <c r="B161" t="s">
        <v>428</v>
      </c>
      <c r="C161" t="s">
        <v>1677</v>
      </c>
    </row>
    <row r="162" spans="1:3" ht="12.75">
      <c r="A162">
        <v>10162</v>
      </c>
      <c r="B162" t="s">
        <v>1300</v>
      </c>
      <c r="C162" t="s">
        <v>1677</v>
      </c>
    </row>
    <row r="163" spans="1:3" ht="12.75">
      <c r="A163">
        <v>10163</v>
      </c>
      <c r="B163" t="s">
        <v>2509</v>
      </c>
      <c r="C163" t="s">
        <v>1677</v>
      </c>
    </row>
    <row r="164" spans="1:3" ht="12.75">
      <c r="A164">
        <v>10164</v>
      </c>
      <c r="B164" t="s">
        <v>1020</v>
      </c>
      <c r="C164" t="s">
        <v>1677</v>
      </c>
    </row>
    <row r="165" spans="1:3" ht="12.75">
      <c r="A165">
        <v>10165</v>
      </c>
      <c r="B165" t="s">
        <v>1547</v>
      </c>
      <c r="C165" t="s">
        <v>1677</v>
      </c>
    </row>
    <row r="166" spans="1:3" ht="12.75">
      <c r="A166">
        <v>10166</v>
      </c>
      <c r="B166" t="s">
        <v>429</v>
      </c>
      <c r="C166" t="s">
        <v>1677</v>
      </c>
    </row>
    <row r="167" spans="1:3" ht="12.75">
      <c r="A167">
        <v>10167</v>
      </c>
      <c r="B167" t="s">
        <v>1182</v>
      </c>
      <c r="C167" t="s">
        <v>1677</v>
      </c>
    </row>
    <row r="168" spans="1:3" ht="12.75">
      <c r="A168">
        <v>10168</v>
      </c>
      <c r="B168" t="s">
        <v>1121</v>
      </c>
      <c r="C168" t="s">
        <v>1677</v>
      </c>
    </row>
    <row r="169" spans="1:3" ht="12.75">
      <c r="A169">
        <v>10169</v>
      </c>
      <c r="B169" t="s">
        <v>430</v>
      </c>
      <c r="C169" t="s">
        <v>1677</v>
      </c>
    </row>
    <row r="170" spans="1:3" ht="12.75">
      <c r="A170">
        <v>10170</v>
      </c>
      <c r="B170" t="s">
        <v>232</v>
      </c>
      <c r="C170" t="s">
        <v>1677</v>
      </c>
    </row>
    <row r="171" spans="1:3" ht="12.75">
      <c r="A171">
        <v>10171</v>
      </c>
      <c r="B171" t="s">
        <v>968</v>
      </c>
      <c r="C171" t="s">
        <v>1677</v>
      </c>
    </row>
    <row r="172" spans="1:3" ht="12.75">
      <c r="A172">
        <v>10172</v>
      </c>
      <c r="B172" t="s">
        <v>1426</v>
      </c>
      <c r="C172" t="s">
        <v>1677</v>
      </c>
    </row>
    <row r="173" spans="1:3" ht="12.75">
      <c r="A173">
        <v>10173</v>
      </c>
      <c r="B173" t="s">
        <v>1811</v>
      </c>
      <c r="C173" t="s">
        <v>1677</v>
      </c>
    </row>
    <row r="174" spans="1:3" ht="12.75">
      <c r="A174">
        <v>10174</v>
      </c>
      <c r="B174" t="s">
        <v>1125</v>
      </c>
      <c r="C174" t="s">
        <v>1677</v>
      </c>
    </row>
    <row r="175" spans="1:3" ht="12.75">
      <c r="A175">
        <v>10175</v>
      </c>
      <c r="B175" t="s">
        <v>1324</v>
      </c>
      <c r="C175" t="s">
        <v>1677</v>
      </c>
    </row>
    <row r="176" spans="1:3" ht="12.75">
      <c r="A176">
        <v>10176</v>
      </c>
      <c r="B176" t="s">
        <v>4</v>
      </c>
      <c r="C176" t="s">
        <v>1677</v>
      </c>
    </row>
    <row r="177" spans="1:3" ht="12.75">
      <c r="A177">
        <v>10177</v>
      </c>
      <c r="B177" t="s">
        <v>431</v>
      </c>
      <c r="C177" t="s">
        <v>1677</v>
      </c>
    </row>
    <row r="178" spans="1:3" ht="12.75">
      <c r="A178">
        <v>10178</v>
      </c>
      <c r="B178" t="s">
        <v>1186</v>
      </c>
      <c r="C178" t="s">
        <v>1684</v>
      </c>
    </row>
    <row r="179" spans="1:3" ht="12.75">
      <c r="A179">
        <v>10179</v>
      </c>
      <c r="B179" t="s">
        <v>354</v>
      </c>
      <c r="C179" t="s">
        <v>1679</v>
      </c>
    </row>
    <row r="180" spans="1:3" ht="12.75">
      <c r="A180">
        <v>10180</v>
      </c>
      <c r="B180" t="s">
        <v>1880</v>
      </c>
      <c r="C180" t="s">
        <v>1679</v>
      </c>
    </row>
    <row r="181" spans="1:3" ht="12.75">
      <c r="A181">
        <v>10181</v>
      </c>
      <c r="B181" t="s">
        <v>114</v>
      </c>
      <c r="C181" t="s">
        <v>1679</v>
      </c>
    </row>
    <row r="182" spans="1:3" ht="12.75">
      <c r="A182">
        <v>10182</v>
      </c>
      <c r="B182" t="s">
        <v>2464</v>
      </c>
      <c r="C182" t="s">
        <v>1679</v>
      </c>
    </row>
    <row r="183" spans="1:3" ht="12.75">
      <c r="A183">
        <v>10183</v>
      </c>
      <c r="B183" t="s">
        <v>1295</v>
      </c>
      <c r="C183" t="s">
        <v>1679</v>
      </c>
    </row>
    <row r="184" spans="1:3" ht="12.75">
      <c r="A184">
        <v>10184</v>
      </c>
      <c r="B184" t="s">
        <v>432</v>
      </c>
      <c r="C184" t="s">
        <v>1679</v>
      </c>
    </row>
    <row r="185" spans="1:3" ht="12.75">
      <c r="A185">
        <v>10185</v>
      </c>
      <c r="B185" t="s">
        <v>1735</v>
      </c>
      <c r="C185" t="s">
        <v>1679</v>
      </c>
    </row>
    <row r="186" spans="1:3" ht="12.75">
      <c r="A186">
        <v>10186</v>
      </c>
      <c r="B186" t="s">
        <v>1140</v>
      </c>
      <c r="C186" t="s">
        <v>1679</v>
      </c>
    </row>
    <row r="187" spans="1:3" ht="12.75">
      <c r="A187">
        <v>10187</v>
      </c>
      <c r="B187" t="s">
        <v>1444</v>
      </c>
      <c r="C187" t="s">
        <v>1679</v>
      </c>
    </row>
    <row r="188" spans="1:3" ht="12.75">
      <c r="A188">
        <v>10188</v>
      </c>
      <c r="B188" t="s">
        <v>433</v>
      </c>
      <c r="C188" t="s">
        <v>1679</v>
      </c>
    </row>
    <row r="189" spans="1:3" ht="12.75">
      <c r="A189">
        <v>10189</v>
      </c>
      <c r="B189" t="s">
        <v>26</v>
      </c>
      <c r="C189" t="s">
        <v>1679</v>
      </c>
    </row>
    <row r="190" spans="1:3" ht="12.75">
      <c r="A190">
        <v>10190</v>
      </c>
      <c r="B190" t="s">
        <v>1484</v>
      </c>
      <c r="C190" t="s">
        <v>1679</v>
      </c>
    </row>
    <row r="191" spans="1:3" ht="12.75">
      <c r="A191">
        <v>10191</v>
      </c>
      <c r="B191" t="s">
        <v>434</v>
      </c>
      <c r="C191" t="s">
        <v>1679</v>
      </c>
    </row>
    <row r="192" spans="1:3" ht="12.75">
      <c r="A192">
        <v>10192</v>
      </c>
      <c r="B192" t="s">
        <v>435</v>
      </c>
      <c r="C192" t="s">
        <v>1679</v>
      </c>
    </row>
    <row r="193" spans="1:3" ht="12.75">
      <c r="A193">
        <v>10193</v>
      </c>
      <c r="B193" t="s">
        <v>217</v>
      </c>
      <c r="C193" t="s">
        <v>1679</v>
      </c>
    </row>
    <row r="194" spans="1:3" ht="12.75">
      <c r="A194">
        <v>10194</v>
      </c>
      <c r="B194" t="s">
        <v>165</v>
      </c>
      <c r="C194" t="s">
        <v>1679</v>
      </c>
    </row>
    <row r="195" spans="1:3" ht="12.75">
      <c r="A195">
        <v>10195</v>
      </c>
      <c r="B195" t="s">
        <v>436</v>
      </c>
      <c r="C195" t="s">
        <v>1679</v>
      </c>
    </row>
    <row r="196" spans="1:3" ht="12.75">
      <c r="A196">
        <v>10196</v>
      </c>
      <c r="B196" t="s">
        <v>1497</v>
      </c>
      <c r="C196" t="s">
        <v>1679</v>
      </c>
    </row>
    <row r="197" spans="1:3" ht="12.75">
      <c r="A197">
        <v>10197</v>
      </c>
      <c r="B197" t="s">
        <v>164</v>
      </c>
      <c r="C197" t="s">
        <v>1679</v>
      </c>
    </row>
    <row r="198" spans="1:3" ht="12.75">
      <c r="A198">
        <v>10198</v>
      </c>
      <c r="B198" t="s">
        <v>904</v>
      </c>
      <c r="C198" t="s">
        <v>1679</v>
      </c>
    </row>
    <row r="199" spans="1:3" ht="12.75">
      <c r="A199">
        <v>10199</v>
      </c>
      <c r="B199" t="s">
        <v>1109</v>
      </c>
      <c r="C199" t="s">
        <v>1679</v>
      </c>
    </row>
    <row r="200" spans="1:3" ht="12.75">
      <c r="A200">
        <v>10200</v>
      </c>
      <c r="B200" t="s">
        <v>158</v>
      </c>
      <c r="C200" t="s">
        <v>1679</v>
      </c>
    </row>
    <row r="201" spans="1:3" ht="12.75">
      <c r="A201">
        <v>10201</v>
      </c>
      <c r="B201" t="s">
        <v>1737</v>
      </c>
      <c r="C201" t="s">
        <v>1679</v>
      </c>
    </row>
    <row r="202" spans="1:3" ht="12.75">
      <c r="A202">
        <v>10202</v>
      </c>
      <c r="B202" t="s">
        <v>1378</v>
      </c>
      <c r="C202" t="s">
        <v>1679</v>
      </c>
    </row>
    <row r="203" spans="1:3" ht="12.75">
      <c r="A203">
        <v>10203</v>
      </c>
      <c r="B203" t="s">
        <v>1868</v>
      </c>
      <c r="C203" t="s">
        <v>1679</v>
      </c>
    </row>
    <row r="204" spans="1:3" ht="12.75">
      <c r="A204">
        <v>10204</v>
      </c>
      <c r="B204" t="s">
        <v>1391</v>
      </c>
      <c r="C204" t="s">
        <v>1679</v>
      </c>
    </row>
    <row r="205" spans="1:3" ht="12.75">
      <c r="A205">
        <v>10205</v>
      </c>
      <c r="B205" t="s">
        <v>1702</v>
      </c>
      <c r="C205" t="s">
        <v>1679</v>
      </c>
    </row>
    <row r="206" spans="1:3" ht="12.75">
      <c r="A206">
        <v>10206</v>
      </c>
      <c r="B206" t="s">
        <v>437</v>
      </c>
      <c r="C206" t="s">
        <v>1679</v>
      </c>
    </row>
    <row r="207" spans="1:3" ht="12.75">
      <c r="A207">
        <v>10207</v>
      </c>
      <c r="B207" t="s">
        <v>438</v>
      </c>
      <c r="C207" t="s">
        <v>1679</v>
      </c>
    </row>
    <row r="208" spans="1:3" ht="12.75">
      <c r="A208">
        <v>10208</v>
      </c>
      <c r="B208" t="s">
        <v>1445</v>
      </c>
      <c r="C208" t="s">
        <v>1679</v>
      </c>
    </row>
    <row r="209" spans="1:3" ht="12.75">
      <c r="A209">
        <v>10209</v>
      </c>
      <c r="B209" t="s">
        <v>1156</v>
      </c>
      <c r="C209" t="s">
        <v>1679</v>
      </c>
    </row>
    <row r="210" spans="1:3" ht="12.75">
      <c r="A210">
        <v>10210</v>
      </c>
      <c r="B210" t="s">
        <v>907</v>
      </c>
      <c r="C210" t="s">
        <v>1679</v>
      </c>
    </row>
    <row r="211" spans="1:3" ht="12.75">
      <c r="A211">
        <v>10211</v>
      </c>
      <c r="B211" t="s">
        <v>1838</v>
      </c>
      <c r="C211" t="s">
        <v>1679</v>
      </c>
    </row>
    <row r="212" spans="1:3" ht="12.75">
      <c r="A212">
        <v>10212</v>
      </c>
      <c r="B212" t="s">
        <v>1854</v>
      </c>
      <c r="C212" t="s">
        <v>1679</v>
      </c>
    </row>
    <row r="213" spans="1:3" ht="12.75">
      <c r="A213">
        <v>10213</v>
      </c>
      <c r="B213" t="s">
        <v>439</v>
      </c>
      <c r="C213" t="s">
        <v>1679</v>
      </c>
    </row>
    <row r="214" spans="1:3" ht="12.75">
      <c r="A214">
        <v>10214</v>
      </c>
      <c r="B214" t="s">
        <v>511</v>
      </c>
      <c r="C214" t="s">
        <v>1679</v>
      </c>
    </row>
    <row r="215" spans="1:3" ht="12.75">
      <c r="A215">
        <v>10215</v>
      </c>
      <c r="B215" t="s">
        <v>1511</v>
      </c>
      <c r="C215" t="s">
        <v>1679</v>
      </c>
    </row>
    <row r="216" spans="1:3" ht="12.75">
      <c r="A216">
        <v>10216</v>
      </c>
      <c r="B216" t="s">
        <v>1719</v>
      </c>
      <c r="C216" t="s">
        <v>1679</v>
      </c>
    </row>
    <row r="217" spans="1:3" ht="12.75">
      <c r="A217">
        <v>10217</v>
      </c>
      <c r="B217" t="s">
        <v>512</v>
      </c>
      <c r="C217" t="s">
        <v>1692</v>
      </c>
    </row>
    <row r="218" spans="1:3" ht="12.75">
      <c r="A218">
        <v>10218</v>
      </c>
      <c r="B218" t="s">
        <v>993</v>
      </c>
      <c r="C218" t="s">
        <v>1679</v>
      </c>
    </row>
    <row r="219" spans="1:2" ht="12.75">
      <c r="A219">
        <v>10219</v>
      </c>
      <c r="B219" t="s">
        <v>1046</v>
      </c>
    </row>
    <row r="220" spans="1:3" ht="12.75">
      <c r="A220">
        <v>10220</v>
      </c>
      <c r="B220" t="s">
        <v>1856</v>
      </c>
      <c r="C220" t="s">
        <v>1679</v>
      </c>
    </row>
    <row r="221" spans="1:3" ht="12.75">
      <c r="A221">
        <v>10221</v>
      </c>
      <c r="B221" t="s">
        <v>362</v>
      </c>
      <c r="C221" t="s">
        <v>1679</v>
      </c>
    </row>
    <row r="222" spans="1:3" ht="12.75">
      <c r="A222">
        <v>10222</v>
      </c>
      <c r="B222" t="s">
        <v>1019</v>
      </c>
      <c r="C222" t="s">
        <v>1679</v>
      </c>
    </row>
    <row r="223" spans="1:3" ht="12.75">
      <c r="A223">
        <v>10223</v>
      </c>
      <c r="B223" t="s">
        <v>2538</v>
      </c>
      <c r="C223" t="s">
        <v>1691</v>
      </c>
    </row>
    <row r="224" spans="1:3" ht="12.75">
      <c r="A224">
        <v>10224</v>
      </c>
      <c r="B224" t="s">
        <v>513</v>
      </c>
      <c r="C224" t="s">
        <v>1679</v>
      </c>
    </row>
    <row r="225" spans="1:3" ht="12.75">
      <c r="A225">
        <v>10225</v>
      </c>
      <c r="B225" t="s">
        <v>2506</v>
      </c>
      <c r="C225" t="s">
        <v>1679</v>
      </c>
    </row>
    <row r="226" spans="1:3" ht="12.75">
      <c r="A226">
        <v>10226</v>
      </c>
      <c r="B226" t="s">
        <v>1467</v>
      </c>
      <c r="C226" t="s">
        <v>1679</v>
      </c>
    </row>
    <row r="227" spans="1:3" ht="12.75">
      <c r="A227">
        <v>10227</v>
      </c>
      <c r="B227" t="s">
        <v>982</v>
      </c>
      <c r="C227" t="s">
        <v>1679</v>
      </c>
    </row>
    <row r="228" spans="1:3" ht="12.75">
      <c r="A228">
        <v>10228</v>
      </c>
      <c r="B228" t="s">
        <v>32</v>
      </c>
      <c r="C228" t="s">
        <v>1679</v>
      </c>
    </row>
    <row r="229" spans="1:3" ht="12.75">
      <c r="A229">
        <v>10229</v>
      </c>
      <c r="B229" t="s">
        <v>514</v>
      </c>
      <c r="C229" t="s">
        <v>1692</v>
      </c>
    </row>
    <row r="230" spans="1:3" ht="12.75">
      <c r="A230">
        <v>10230</v>
      </c>
      <c r="B230" t="s">
        <v>515</v>
      </c>
      <c r="C230" t="s">
        <v>1692</v>
      </c>
    </row>
    <row r="231" spans="1:3" ht="12.75">
      <c r="A231">
        <v>10231</v>
      </c>
      <c r="B231" t="s">
        <v>2480</v>
      </c>
      <c r="C231" t="s">
        <v>1692</v>
      </c>
    </row>
    <row r="232" spans="1:3" ht="12.75">
      <c r="A232">
        <v>10232</v>
      </c>
      <c r="B232" t="s">
        <v>20</v>
      </c>
      <c r="C232" t="s">
        <v>1692</v>
      </c>
    </row>
    <row r="233" spans="1:3" ht="12.75">
      <c r="A233">
        <v>10233</v>
      </c>
      <c r="B233" t="s">
        <v>516</v>
      </c>
      <c r="C233" t="s">
        <v>1692</v>
      </c>
    </row>
    <row r="234" spans="1:3" ht="12.75">
      <c r="A234">
        <v>10234</v>
      </c>
      <c r="B234" t="s">
        <v>517</v>
      </c>
      <c r="C234" t="s">
        <v>1692</v>
      </c>
    </row>
    <row r="235" spans="1:3" ht="12.75">
      <c r="A235">
        <v>10235</v>
      </c>
      <c r="B235" t="s">
        <v>209</v>
      </c>
      <c r="C235" t="s">
        <v>1692</v>
      </c>
    </row>
    <row r="236" spans="1:3" ht="12.75">
      <c r="A236">
        <v>10236</v>
      </c>
      <c r="B236" t="s">
        <v>1791</v>
      </c>
      <c r="C236" t="s">
        <v>1692</v>
      </c>
    </row>
    <row r="237" spans="1:3" ht="12.75">
      <c r="A237">
        <v>10237</v>
      </c>
      <c r="B237" t="s">
        <v>518</v>
      </c>
      <c r="C237" t="s">
        <v>1692</v>
      </c>
    </row>
    <row r="238" spans="1:3" ht="12.75">
      <c r="A238">
        <v>10238</v>
      </c>
      <c r="B238" t="s">
        <v>1262</v>
      </c>
      <c r="C238" t="s">
        <v>1692</v>
      </c>
    </row>
    <row r="239" spans="1:3" ht="12.75">
      <c r="A239">
        <v>10239</v>
      </c>
      <c r="B239" t="s">
        <v>1354</v>
      </c>
      <c r="C239" t="s">
        <v>1692</v>
      </c>
    </row>
    <row r="240" spans="1:3" ht="12.75">
      <c r="A240">
        <v>10240</v>
      </c>
      <c r="B240" t="s">
        <v>519</v>
      </c>
      <c r="C240" t="s">
        <v>1692</v>
      </c>
    </row>
    <row r="241" spans="1:3" ht="12.75">
      <c r="A241">
        <v>10241</v>
      </c>
      <c r="B241" t="s">
        <v>1768</v>
      </c>
      <c r="C241" t="s">
        <v>1684</v>
      </c>
    </row>
    <row r="242" spans="1:3" ht="12.75">
      <c r="A242">
        <v>10242</v>
      </c>
      <c r="B242" t="s">
        <v>2545</v>
      </c>
      <c r="C242" t="s">
        <v>1684</v>
      </c>
    </row>
    <row r="243" spans="1:3" ht="12.75">
      <c r="A243">
        <v>10243</v>
      </c>
      <c r="B243" t="s">
        <v>520</v>
      </c>
      <c r="C243" t="s">
        <v>1684</v>
      </c>
    </row>
    <row r="244" spans="1:3" ht="12.75">
      <c r="A244">
        <v>10244</v>
      </c>
      <c r="B244" t="s">
        <v>1729</v>
      </c>
      <c r="C244" t="s">
        <v>1684</v>
      </c>
    </row>
    <row r="245" spans="1:3" ht="12.75">
      <c r="A245">
        <v>10245</v>
      </c>
      <c r="B245" t="s">
        <v>1730</v>
      </c>
      <c r="C245" t="s">
        <v>1684</v>
      </c>
    </row>
    <row r="246" spans="1:3" ht="12.75">
      <c r="A246">
        <v>10246</v>
      </c>
      <c r="B246" t="s">
        <v>1714</v>
      </c>
      <c r="C246" t="s">
        <v>1684</v>
      </c>
    </row>
    <row r="247" spans="1:3" ht="12.75">
      <c r="A247">
        <v>10247</v>
      </c>
      <c r="B247" t="s">
        <v>1181</v>
      </c>
      <c r="C247" t="s">
        <v>1684</v>
      </c>
    </row>
    <row r="248" spans="1:3" ht="12.75">
      <c r="A248">
        <v>10248</v>
      </c>
      <c r="B248" t="s">
        <v>1398</v>
      </c>
      <c r="C248" t="s">
        <v>1684</v>
      </c>
    </row>
    <row r="249" spans="1:3" ht="12.75">
      <c r="A249">
        <v>10249</v>
      </c>
      <c r="B249" t="s">
        <v>1469</v>
      </c>
      <c r="C249" t="s">
        <v>1684</v>
      </c>
    </row>
    <row r="250" spans="1:3" ht="12.75">
      <c r="A250">
        <v>10250</v>
      </c>
      <c r="B250" t="s">
        <v>1505</v>
      </c>
      <c r="C250" t="s">
        <v>1684</v>
      </c>
    </row>
    <row r="251" spans="1:3" ht="12.75">
      <c r="A251">
        <v>10251</v>
      </c>
      <c r="B251" t="s">
        <v>521</v>
      </c>
      <c r="C251" t="s">
        <v>1684</v>
      </c>
    </row>
    <row r="252" spans="1:3" ht="12.75">
      <c r="A252">
        <v>10252</v>
      </c>
      <c r="B252" t="s">
        <v>2522</v>
      </c>
      <c r="C252" t="s">
        <v>1684</v>
      </c>
    </row>
    <row r="253" spans="1:3" ht="12.75">
      <c r="A253">
        <v>10253</v>
      </c>
      <c r="B253" t="s">
        <v>133</v>
      </c>
      <c r="C253" t="s">
        <v>1684</v>
      </c>
    </row>
    <row r="254" spans="1:3" ht="12.75">
      <c r="A254">
        <v>10254</v>
      </c>
      <c r="B254" t="s">
        <v>522</v>
      </c>
      <c r="C254" t="s">
        <v>1684</v>
      </c>
    </row>
    <row r="255" spans="1:3" ht="12.75">
      <c r="A255">
        <v>10255</v>
      </c>
      <c r="B255" t="s">
        <v>523</v>
      </c>
      <c r="C255" t="s">
        <v>1684</v>
      </c>
    </row>
    <row r="256" spans="1:3" ht="12.75">
      <c r="A256">
        <v>10256</v>
      </c>
      <c r="B256" t="s">
        <v>348</v>
      </c>
      <c r="C256" t="s">
        <v>1684</v>
      </c>
    </row>
    <row r="257" spans="1:3" ht="12.75">
      <c r="A257">
        <v>10257</v>
      </c>
      <c r="B257" t="s">
        <v>524</v>
      </c>
      <c r="C257" t="s">
        <v>1684</v>
      </c>
    </row>
    <row r="258" spans="1:3" ht="12.75">
      <c r="A258">
        <v>10258</v>
      </c>
      <c r="B258" t="s">
        <v>1183</v>
      </c>
      <c r="C258" t="s">
        <v>1684</v>
      </c>
    </row>
    <row r="259" spans="1:3" ht="12.75">
      <c r="A259">
        <v>10259</v>
      </c>
      <c r="B259" t="s">
        <v>1292</v>
      </c>
      <c r="C259" t="s">
        <v>1684</v>
      </c>
    </row>
    <row r="260" spans="1:3" ht="12.75">
      <c r="A260">
        <v>10260</v>
      </c>
      <c r="B260" t="s">
        <v>1433</v>
      </c>
      <c r="C260" t="s">
        <v>1684</v>
      </c>
    </row>
    <row r="261" spans="1:3" ht="12.75">
      <c r="A261">
        <v>10261</v>
      </c>
      <c r="B261" t="s">
        <v>1534</v>
      </c>
      <c r="C261" t="s">
        <v>1684</v>
      </c>
    </row>
    <row r="262" spans="1:3" ht="12.75">
      <c r="A262">
        <v>10262</v>
      </c>
      <c r="B262" t="s">
        <v>1851</v>
      </c>
      <c r="C262" t="s">
        <v>1684</v>
      </c>
    </row>
    <row r="263" spans="1:3" ht="12.75">
      <c r="A263">
        <v>10263</v>
      </c>
      <c r="B263" t="s">
        <v>525</v>
      </c>
      <c r="C263" t="s">
        <v>1684</v>
      </c>
    </row>
    <row r="264" spans="1:3" ht="12.75">
      <c r="A264">
        <v>10264</v>
      </c>
      <c r="B264" t="s">
        <v>2475</v>
      </c>
      <c r="C264" t="s">
        <v>1684</v>
      </c>
    </row>
    <row r="265" spans="1:3" ht="12.75">
      <c r="A265">
        <v>10265</v>
      </c>
      <c r="B265" t="s">
        <v>127</v>
      </c>
      <c r="C265" t="s">
        <v>1684</v>
      </c>
    </row>
    <row r="266" spans="1:3" ht="12.75">
      <c r="A266">
        <v>10266</v>
      </c>
      <c r="B266" t="s">
        <v>526</v>
      </c>
      <c r="C266" t="s">
        <v>1684</v>
      </c>
    </row>
    <row r="267" spans="1:3" ht="12.75">
      <c r="A267">
        <v>10268</v>
      </c>
      <c r="B267" t="s">
        <v>527</v>
      </c>
      <c r="C267" t="s">
        <v>1684</v>
      </c>
    </row>
    <row r="268" spans="1:3" ht="12.75">
      <c r="A268">
        <v>10269</v>
      </c>
      <c r="B268" t="s">
        <v>1207</v>
      </c>
      <c r="C268" t="s">
        <v>1684</v>
      </c>
    </row>
    <row r="269" spans="1:3" ht="12.75">
      <c r="A269">
        <v>10270</v>
      </c>
      <c r="B269" t="s">
        <v>1222</v>
      </c>
      <c r="C269" t="s">
        <v>1684</v>
      </c>
    </row>
    <row r="270" spans="1:3" ht="12.75">
      <c r="A270">
        <v>10271</v>
      </c>
      <c r="B270" t="s">
        <v>1353</v>
      </c>
      <c r="C270" t="s">
        <v>1684</v>
      </c>
    </row>
    <row r="271" spans="1:3" ht="12.75">
      <c r="A271">
        <v>10272</v>
      </c>
      <c r="B271" t="s">
        <v>1436</v>
      </c>
      <c r="C271" t="s">
        <v>1684</v>
      </c>
    </row>
    <row r="272" spans="1:3" ht="12.75">
      <c r="A272">
        <v>10273</v>
      </c>
      <c r="B272" t="s">
        <v>2488</v>
      </c>
      <c r="C272" t="s">
        <v>1684</v>
      </c>
    </row>
    <row r="273" spans="1:3" ht="12.75">
      <c r="A273">
        <v>10274</v>
      </c>
      <c r="B273" t="s">
        <v>2553</v>
      </c>
      <c r="C273" t="s">
        <v>1684</v>
      </c>
    </row>
    <row r="274" spans="1:3" ht="12.75">
      <c r="A274">
        <v>10275</v>
      </c>
      <c r="B274" t="s">
        <v>528</v>
      </c>
      <c r="C274" t="s">
        <v>1684</v>
      </c>
    </row>
    <row r="275" spans="1:3" ht="12.75">
      <c r="A275">
        <v>10276</v>
      </c>
      <c r="B275" t="s">
        <v>242</v>
      </c>
      <c r="C275" t="s">
        <v>1684</v>
      </c>
    </row>
    <row r="276" spans="1:3" ht="12.75">
      <c r="A276">
        <v>10277</v>
      </c>
      <c r="B276" t="s">
        <v>529</v>
      </c>
      <c r="C276" t="s">
        <v>1684</v>
      </c>
    </row>
    <row r="277" spans="1:3" ht="12.75">
      <c r="A277">
        <v>10278</v>
      </c>
      <c r="B277" t="s">
        <v>1326</v>
      </c>
      <c r="C277" t="s">
        <v>1684</v>
      </c>
    </row>
    <row r="278" spans="1:3" ht="12.75">
      <c r="A278">
        <v>10279</v>
      </c>
      <c r="B278" t="s">
        <v>2451</v>
      </c>
      <c r="C278" t="s">
        <v>1684</v>
      </c>
    </row>
    <row r="279" spans="1:3" ht="12.75">
      <c r="A279">
        <v>10280</v>
      </c>
      <c r="B279" t="s">
        <v>1715</v>
      </c>
      <c r="C279" t="s">
        <v>1684</v>
      </c>
    </row>
    <row r="280" spans="1:3" ht="12.75">
      <c r="A280">
        <v>10281</v>
      </c>
      <c r="B280" t="s">
        <v>1705</v>
      </c>
      <c r="C280" t="s">
        <v>1684</v>
      </c>
    </row>
    <row r="281" spans="1:3" ht="12.75">
      <c r="A281">
        <v>10282</v>
      </c>
      <c r="B281" t="s">
        <v>530</v>
      </c>
      <c r="C281" t="s">
        <v>1684</v>
      </c>
    </row>
    <row r="282" spans="1:3" ht="12.75">
      <c r="A282">
        <v>10283</v>
      </c>
      <c r="B282" t="s">
        <v>2548</v>
      </c>
      <c r="C282" t="s">
        <v>1684</v>
      </c>
    </row>
    <row r="283" spans="1:3" ht="12.75">
      <c r="A283">
        <v>10284</v>
      </c>
      <c r="B283" t="s">
        <v>531</v>
      </c>
      <c r="C283" t="s">
        <v>1684</v>
      </c>
    </row>
    <row r="284" spans="1:3" ht="12.75">
      <c r="A284">
        <v>10285</v>
      </c>
      <c r="B284" t="s">
        <v>106</v>
      </c>
      <c r="C284" t="s">
        <v>1684</v>
      </c>
    </row>
    <row r="285" spans="1:3" ht="12.75">
      <c r="A285">
        <v>10286</v>
      </c>
      <c r="B285" t="s">
        <v>176</v>
      </c>
      <c r="C285" t="s">
        <v>1684</v>
      </c>
    </row>
    <row r="286" spans="1:3" ht="12.75">
      <c r="A286">
        <v>10287</v>
      </c>
      <c r="B286" t="s">
        <v>273</v>
      </c>
      <c r="C286" t="s">
        <v>1684</v>
      </c>
    </row>
    <row r="287" spans="1:3" ht="12.75">
      <c r="A287">
        <v>10288</v>
      </c>
      <c r="B287" t="s">
        <v>532</v>
      </c>
      <c r="C287" t="s">
        <v>1684</v>
      </c>
    </row>
    <row r="288" spans="1:3" ht="12.75">
      <c r="A288">
        <v>10289</v>
      </c>
      <c r="B288" t="s">
        <v>274</v>
      </c>
      <c r="C288" t="s">
        <v>1684</v>
      </c>
    </row>
    <row r="289" spans="1:3" ht="12.75">
      <c r="A289">
        <v>10290</v>
      </c>
      <c r="B289" t="s">
        <v>1251</v>
      </c>
      <c r="C289" t="s">
        <v>1684</v>
      </c>
    </row>
    <row r="290" spans="1:3" ht="12.75">
      <c r="A290">
        <v>10291</v>
      </c>
      <c r="B290" t="s">
        <v>1438</v>
      </c>
      <c r="C290" t="s">
        <v>1684</v>
      </c>
    </row>
    <row r="291" spans="1:3" ht="12.75">
      <c r="A291">
        <v>10292</v>
      </c>
      <c r="B291" t="s">
        <v>1468</v>
      </c>
      <c r="C291" t="s">
        <v>1684</v>
      </c>
    </row>
    <row r="292" spans="1:3" ht="12.75">
      <c r="A292">
        <v>10293</v>
      </c>
      <c r="B292" t="s">
        <v>109</v>
      </c>
      <c r="C292" t="s">
        <v>1697</v>
      </c>
    </row>
    <row r="293" spans="1:3" ht="12.75">
      <c r="A293">
        <v>10294</v>
      </c>
      <c r="B293" t="s">
        <v>533</v>
      </c>
      <c r="C293" t="s">
        <v>1684</v>
      </c>
    </row>
    <row r="294" spans="1:3" ht="12.75">
      <c r="A294">
        <v>10295</v>
      </c>
      <c r="B294" t="s">
        <v>1761</v>
      </c>
      <c r="C294" t="s">
        <v>1684</v>
      </c>
    </row>
    <row r="295" spans="1:3" ht="12.75">
      <c r="A295">
        <v>10296</v>
      </c>
      <c r="B295" t="s">
        <v>134</v>
      </c>
      <c r="C295" t="s">
        <v>1684</v>
      </c>
    </row>
    <row r="296" spans="1:3" ht="12.75">
      <c r="A296">
        <v>10297</v>
      </c>
      <c r="B296" t="s">
        <v>1770</v>
      </c>
      <c r="C296" t="s">
        <v>1684</v>
      </c>
    </row>
    <row r="297" spans="1:3" ht="12.75">
      <c r="A297">
        <v>10298</v>
      </c>
      <c r="B297" t="s">
        <v>910</v>
      </c>
      <c r="C297" t="s">
        <v>1684</v>
      </c>
    </row>
    <row r="298" spans="1:3" ht="12.75">
      <c r="A298">
        <v>10299</v>
      </c>
      <c r="B298" t="s">
        <v>938</v>
      </c>
      <c r="C298" t="s">
        <v>1684</v>
      </c>
    </row>
    <row r="299" spans="1:3" ht="12.75">
      <c r="A299">
        <v>10300</v>
      </c>
      <c r="B299" t="s">
        <v>959</v>
      </c>
      <c r="C299" t="s">
        <v>1684</v>
      </c>
    </row>
    <row r="300" spans="1:3" ht="12.75">
      <c r="A300">
        <v>10301</v>
      </c>
      <c r="B300" t="s">
        <v>979</v>
      </c>
      <c r="C300" t="s">
        <v>1684</v>
      </c>
    </row>
    <row r="301" spans="1:3" ht="12.75">
      <c r="A301">
        <v>10302</v>
      </c>
      <c r="B301" t="s">
        <v>996</v>
      </c>
      <c r="C301" t="s">
        <v>1684</v>
      </c>
    </row>
    <row r="302" spans="1:3" ht="12.75">
      <c r="A302">
        <v>10303</v>
      </c>
      <c r="B302" t="s">
        <v>1180</v>
      </c>
      <c r="C302" t="s">
        <v>1684</v>
      </c>
    </row>
    <row r="303" spans="1:3" ht="12.75">
      <c r="A303">
        <v>10304</v>
      </c>
      <c r="B303" t="s">
        <v>1014</v>
      </c>
      <c r="C303" t="s">
        <v>1684</v>
      </c>
    </row>
    <row r="304" spans="1:3" ht="12.75">
      <c r="A304">
        <v>10305</v>
      </c>
      <c r="B304" t="s">
        <v>1321</v>
      </c>
      <c r="C304" t="s">
        <v>1684</v>
      </c>
    </row>
    <row r="305" spans="1:3" ht="12.75">
      <c r="A305">
        <v>10306</v>
      </c>
      <c r="B305" t="s">
        <v>534</v>
      </c>
      <c r="C305" t="s">
        <v>1684</v>
      </c>
    </row>
    <row r="306" spans="1:3" ht="12.75">
      <c r="A306">
        <v>10307</v>
      </c>
      <c r="B306" t="s">
        <v>139</v>
      </c>
      <c r="C306" t="s">
        <v>1684</v>
      </c>
    </row>
    <row r="307" spans="1:3" ht="12.75">
      <c r="A307">
        <v>10308</v>
      </c>
      <c r="B307" t="s">
        <v>266</v>
      </c>
      <c r="C307" t="s">
        <v>1684</v>
      </c>
    </row>
    <row r="308" spans="1:3" ht="12.75">
      <c r="A308">
        <v>10309</v>
      </c>
      <c r="B308" t="s">
        <v>160</v>
      </c>
      <c r="C308" t="s">
        <v>1684</v>
      </c>
    </row>
    <row r="309" spans="1:3" ht="12.75">
      <c r="A309">
        <v>10310</v>
      </c>
      <c r="B309" t="s">
        <v>361</v>
      </c>
      <c r="C309" t="s">
        <v>1684</v>
      </c>
    </row>
    <row r="310" spans="1:3" ht="12.75">
      <c r="A310">
        <v>10311</v>
      </c>
      <c r="B310" t="s">
        <v>388</v>
      </c>
      <c r="C310" t="s">
        <v>1684</v>
      </c>
    </row>
    <row r="311" spans="1:3" ht="12.75">
      <c r="A311">
        <v>10312</v>
      </c>
      <c r="B311" t="s">
        <v>366</v>
      </c>
      <c r="C311" t="s">
        <v>1684</v>
      </c>
    </row>
    <row r="312" spans="1:2" ht="12.75">
      <c r="A312">
        <v>10313</v>
      </c>
      <c r="B312" t="s">
        <v>1046</v>
      </c>
    </row>
    <row r="313" spans="1:3" ht="12.75">
      <c r="A313">
        <v>10314</v>
      </c>
      <c r="B313" t="s">
        <v>1234</v>
      </c>
      <c r="C313" t="s">
        <v>1684</v>
      </c>
    </row>
    <row r="314" spans="1:2" ht="12.75">
      <c r="A314">
        <v>10315</v>
      </c>
      <c r="B314" t="s">
        <v>1046</v>
      </c>
    </row>
    <row r="315" spans="1:3" ht="12.75">
      <c r="A315">
        <v>10316</v>
      </c>
      <c r="B315" t="s">
        <v>223</v>
      </c>
      <c r="C315" t="s">
        <v>1684</v>
      </c>
    </row>
    <row r="316" spans="1:3" ht="12.75">
      <c r="A316">
        <v>10317</v>
      </c>
      <c r="B316" t="s">
        <v>353</v>
      </c>
      <c r="C316" t="s">
        <v>1684</v>
      </c>
    </row>
    <row r="317" spans="1:3" ht="12.75">
      <c r="A317">
        <v>10318</v>
      </c>
      <c r="B317" t="s">
        <v>1801</v>
      </c>
      <c r="C317" t="s">
        <v>1684</v>
      </c>
    </row>
    <row r="318" spans="1:2" ht="12.75">
      <c r="A318">
        <v>10319</v>
      </c>
      <c r="B318" t="s">
        <v>1046</v>
      </c>
    </row>
    <row r="319" spans="1:3" ht="12.75">
      <c r="A319">
        <v>10320</v>
      </c>
      <c r="B319" t="s">
        <v>1878</v>
      </c>
      <c r="C319" t="s">
        <v>1684</v>
      </c>
    </row>
    <row r="320" spans="1:3" ht="12.75">
      <c r="A320">
        <v>10321</v>
      </c>
      <c r="B320" t="s">
        <v>2482</v>
      </c>
      <c r="C320" t="s">
        <v>1684</v>
      </c>
    </row>
    <row r="321" spans="1:3" ht="12.75">
      <c r="A321">
        <v>10322</v>
      </c>
      <c r="B321" t="s">
        <v>535</v>
      </c>
      <c r="C321" t="s">
        <v>1678</v>
      </c>
    </row>
    <row r="322" spans="1:3" ht="12.75">
      <c r="A322">
        <v>10323</v>
      </c>
      <c r="B322" t="s">
        <v>2474</v>
      </c>
      <c r="C322" t="s">
        <v>1678</v>
      </c>
    </row>
    <row r="323" spans="1:3" ht="12.75">
      <c r="A323">
        <v>10324</v>
      </c>
      <c r="B323" t="s">
        <v>1731</v>
      </c>
      <c r="C323" t="s">
        <v>1678</v>
      </c>
    </row>
    <row r="324" spans="1:3" ht="12.75">
      <c r="A324">
        <v>10325</v>
      </c>
      <c r="B324" t="s">
        <v>65</v>
      </c>
      <c r="C324" t="s">
        <v>1678</v>
      </c>
    </row>
    <row r="325" spans="1:3" ht="12.75">
      <c r="A325">
        <v>10326</v>
      </c>
      <c r="B325" t="s">
        <v>66</v>
      </c>
      <c r="C325" t="s">
        <v>1678</v>
      </c>
    </row>
    <row r="326" spans="1:3" ht="12.75">
      <c r="A326">
        <v>10327</v>
      </c>
      <c r="B326" t="s">
        <v>105</v>
      </c>
      <c r="C326" t="s">
        <v>1678</v>
      </c>
    </row>
    <row r="327" spans="1:3" ht="12.75">
      <c r="A327">
        <v>10328</v>
      </c>
      <c r="B327" t="s">
        <v>144</v>
      </c>
      <c r="C327" t="s">
        <v>1678</v>
      </c>
    </row>
    <row r="328" spans="1:3" ht="12.75">
      <c r="A328">
        <v>10329</v>
      </c>
      <c r="B328" t="s">
        <v>1815</v>
      </c>
      <c r="C328" t="s">
        <v>1678</v>
      </c>
    </row>
    <row r="329" spans="1:3" ht="12.75">
      <c r="A329">
        <v>10330</v>
      </c>
      <c r="B329" t="s">
        <v>1873</v>
      </c>
      <c r="C329" t="s">
        <v>1678</v>
      </c>
    </row>
    <row r="330" spans="1:3" ht="12.75">
      <c r="A330">
        <v>10331</v>
      </c>
      <c r="B330" t="s">
        <v>536</v>
      </c>
      <c r="C330" t="s">
        <v>1678</v>
      </c>
    </row>
    <row r="331" spans="1:3" ht="12.75">
      <c r="A331">
        <v>10332</v>
      </c>
      <c r="B331" t="s">
        <v>13</v>
      </c>
      <c r="C331" t="s">
        <v>1678</v>
      </c>
    </row>
    <row r="332" spans="1:3" ht="12.75">
      <c r="A332">
        <v>10333</v>
      </c>
      <c r="B332" t="s">
        <v>12</v>
      </c>
      <c r="C332" t="s">
        <v>1678</v>
      </c>
    </row>
    <row r="333" spans="1:3" ht="12.75">
      <c r="A333">
        <v>10334</v>
      </c>
      <c r="B333" t="s">
        <v>151</v>
      </c>
      <c r="C333" t="s">
        <v>1678</v>
      </c>
    </row>
    <row r="334" spans="1:3" ht="12.75">
      <c r="A334">
        <v>10335</v>
      </c>
      <c r="B334" t="s">
        <v>153</v>
      </c>
      <c r="C334" t="s">
        <v>1678</v>
      </c>
    </row>
    <row r="335" spans="1:3" ht="12.75">
      <c r="A335">
        <v>10336</v>
      </c>
      <c r="B335" t="s">
        <v>537</v>
      </c>
      <c r="C335" t="s">
        <v>1678</v>
      </c>
    </row>
    <row r="336" spans="1:3" ht="12.75">
      <c r="A336">
        <v>10337</v>
      </c>
      <c r="B336" t="s">
        <v>265</v>
      </c>
      <c r="C336" t="s">
        <v>1678</v>
      </c>
    </row>
    <row r="337" spans="1:3" ht="12.75">
      <c r="A337">
        <v>10338</v>
      </c>
      <c r="B337" t="s">
        <v>1700</v>
      </c>
      <c r="C337" t="s">
        <v>1678</v>
      </c>
    </row>
    <row r="338" spans="1:3" ht="12.75">
      <c r="A338">
        <v>10339</v>
      </c>
      <c r="B338" t="s">
        <v>380</v>
      </c>
      <c r="C338" t="s">
        <v>1678</v>
      </c>
    </row>
    <row r="339" spans="1:3" ht="12.75">
      <c r="A339">
        <v>10340</v>
      </c>
      <c r="B339" t="s">
        <v>1091</v>
      </c>
      <c r="C339" t="s">
        <v>1678</v>
      </c>
    </row>
    <row r="340" spans="1:3" ht="12.75">
      <c r="A340">
        <v>10341</v>
      </c>
      <c r="B340" t="s">
        <v>1093</v>
      </c>
      <c r="C340" t="s">
        <v>1678</v>
      </c>
    </row>
    <row r="341" spans="1:3" ht="12.75">
      <c r="A341">
        <v>10342</v>
      </c>
      <c r="B341" t="s">
        <v>1169</v>
      </c>
      <c r="C341" t="s">
        <v>1678</v>
      </c>
    </row>
    <row r="342" spans="1:3" ht="12.75">
      <c r="A342">
        <v>10343</v>
      </c>
      <c r="B342" t="s">
        <v>1230</v>
      </c>
      <c r="C342" t="s">
        <v>1678</v>
      </c>
    </row>
    <row r="343" spans="1:3" ht="12.75">
      <c r="A343">
        <v>10344</v>
      </c>
      <c r="B343" t="s">
        <v>1245</v>
      </c>
      <c r="C343" t="s">
        <v>1678</v>
      </c>
    </row>
    <row r="344" spans="1:3" ht="12.75">
      <c r="A344">
        <v>10345</v>
      </c>
      <c r="B344" t="s">
        <v>1244</v>
      </c>
      <c r="C344" t="s">
        <v>1678</v>
      </c>
    </row>
    <row r="345" spans="1:3" ht="12.75">
      <c r="A345">
        <v>10346</v>
      </c>
      <c r="B345" t="s">
        <v>1796</v>
      </c>
      <c r="C345" t="s">
        <v>1678</v>
      </c>
    </row>
    <row r="346" spans="1:3" ht="12.75">
      <c r="A346">
        <v>10347</v>
      </c>
      <c r="B346" t="s">
        <v>1488</v>
      </c>
      <c r="C346" t="s">
        <v>1678</v>
      </c>
    </row>
    <row r="347" spans="1:3" ht="12.75">
      <c r="A347">
        <v>10348</v>
      </c>
      <c r="B347" t="s">
        <v>1489</v>
      </c>
      <c r="C347" t="s">
        <v>1678</v>
      </c>
    </row>
    <row r="348" spans="1:3" ht="12.75">
      <c r="A348">
        <v>10349</v>
      </c>
      <c r="B348" t="s">
        <v>1819</v>
      </c>
      <c r="C348" t="s">
        <v>1678</v>
      </c>
    </row>
    <row r="349" spans="1:3" ht="12.75">
      <c r="A349">
        <v>10350</v>
      </c>
      <c r="B349" t="s">
        <v>22</v>
      </c>
      <c r="C349" t="s">
        <v>1678</v>
      </c>
    </row>
    <row r="350" spans="1:3" ht="12.75">
      <c r="A350">
        <v>10351</v>
      </c>
      <c r="B350" t="s">
        <v>34</v>
      </c>
      <c r="C350" t="s">
        <v>1678</v>
      </c>
    </row>
    <row r="351" spans="1:3" ht="12.75">
      <c r="A351">
        <v>10352</v>
      </c>
      <c r="B351" t="s">
        <v>55</v>
      </c>
      <c r="C351" t="s">
        <v>1678</v>
      </c>
    </row>
    <row r="352" spans="1:3" ht="12.75">
      <c r="A352">
        <v>10353</v>
      </c>
      <c r="B352" t="s">
        <v>1247</v>
      </c>
      <c r="C352" t="s">
        <v>1678</v>
      </c>
    </row>
    <row r="353" spans="1:3" ht="12.75">
      <c r="A353">
        <v>10354</v>
      </c>
      <c r="B353" t="s">
        <v>1273</v>
      </c>
      <c r="C353" t="s">
        <v>1678</v>
      </c>
    </row>
    <row r="354" spans="1:3" ht="12.75">
      <c r="A354">
        <v>10355</v>
      </c>
      <c r="B354" t="s">
        <v>1313</v>
      </c>
      <c r="C354" t="s">
        <v>1678</v>
      </c>
    </row>
    <row r="355" spans="1:3" ht="12.75">
      <c r="A355">
        <v>10356</v>
      </c>
      <c r="B355" t="s">
        <v>1388</v>
      </c>
      <c r="C355" t="s">
        <v>1678</v>
      </c>
    </row>
    <row r="356" spans="1:3" ht="12.75">
      <c r="A356">
        <v>10357</v>
      </c>
      <c r="B356" t="s">
        <v>1419</v>
      </c>
      <c r="C356" t="s">
        <v>1678</v>
      </c>
    </row>
    <row r="357" spans="1:3" ht="12.75">
      <c r="A357">
        <v>10358</v>
      </c>
      <c r="B357" t="s">
        <v>1510</v>
      </c>
      <c r="C357" t="s">
        <v>1678</v>
      </c>
    </row>
    <row r="358" spans="1:3" ht="12.75">
      <c r="A358">
        <v>10359</v>
      </c>
      <c r="B358" t="s">
        <v>5</v>
      </c>
      <c r="C358" t="s">
        <v>1678</v>
      </c>
    </row>
    <row r="359" spans="1:3" ht="12.75">
      <c r="A359">
        <v>10360</v>
      </c>
      <c r="B359" t="s">
        <v>1521</v>
      </c>
      <c r="C359" t="s">
        <v>1678</v>
      </c>
    </row>
    <row r="360" spans="1:3" ht="12.75">
      <c r="A360">
        <v>10361</v>
      </c>
      <c r="B360" t="s">
        <v>1000</v>
      </c>
      <c r="C360" t="s">
        <v>1678</v>
      </c>
    </row>
    <row r="361" spans="1:3" ht="12.75">
      <c r="A361">
        <v>10362</v>
      </c>
      <c r="B361" t="s">
        <v>18</v>
      </c>
      <c r="C361" t="s">
        <v>1678</v>
      </c>
    </row>
    <row r="362" spans="1:3" ht="12.75">
      <c r="A362">
        <v>10363</v>
      </c>
      <c r="B362" t="s">
        <v>1346</v>
      </c>
      <c r="C362" t="s">
        <v>1678</v>
      </c>
    </row>
    <row r="363" spans="1:3" ht="12.75">
      <c r="A363">
        <v>10364</v>
      </c>
      <c r="B363" t="s">
        <v>952</v>
      </c>
      <c r="C363" t="s">
        <v>1678</v>
      </c>
    </row>
    <row r="364" spans="1:3" ht="12.75">
      <c r="A364">
        <v>10365</v>
      </c>
      <c r="B364" t="s">
        <v>7</v>
      </c>
      <c r="C364" t="s">
        <v>1678</v>
      </c>
    </row>
    <row r="365" spans="1:3" ht="12.75">
      <c r="A365">
        <v>10366</v>
      </c>
      <c r="B365" t="s">
        <v>261</v>
      </c>
      <c r="C365" t="s">
        <v>1678</v>
      </c>
    </row>
    <row r="366" spans="1:3" ht="12.75">
      <c r="A366">
        <v>10367</v>
      </c>
      <c r="B366" t="s">
        <v>538</v>
      </c>
      <c r="C366" t="s">
        <v>1678</v>
      </c>
    </row>
    <row r="367" spans="1:3" ht="12.75">
      <c r="A367">
        <v>10368</v>
      </c>
      <c r="B367" t="s">
        <v>1757</v>
      </c>
      <c r="C367" t="s">
        <v>1678</v>
      </c>
    </row>
    <row r="368" spans="1:3" ht="12.75">
      <c r="A368">
        <v>10369</v>
      </c>
      <c r="B368" t="s">
        <v>539</v>
      </c>
      <c r="C368" t="s">
        <v>1678</v>
      </c>
    </row>
    <row r="369" spans="1:3" ht="12.75">
      <c r="A369">
        <v>10370</v>
      </c>
      <c r="B369" t="s">
        <v>540</v>
      </c>
      <c r="C369" t="s">
        <v>1678</v>
      </c>
    </row>
    <row r="370" spans="1:3" ht="12.75">
      <c r="A370">
        <v>10371</v>
      </c>
      <c r="B370" t="s">
        <v>940</v>
      </c>
      <c r="C370" t="s">
        <v>1678</v>
      </c>
    </row>
    <row r="371" spans="1:3" ht="12.75">
      <c r="A371">
        <v>10372</v>
      </c>
      <c r="B371" t="s">
        <v>90</v>
      </c>
      <c r="C371" t="s">
        <v>1678</v>
      </c>
    </row>
    <row r="372" spans="1:3" ht="12.75">
      <c r="A372">
        <v>10373</v>
      </c>
      <c r="B372" t="s">
        <v>1004</v>
      </c>
      <c r="C372" t="s">
        <v>1678</v>
      </c>
    </row>
    <row r="373" spans="1:3" ht="12.75">
      <c r="A373">
        <v>10374</v>
      </c>
      <c r="B373" t="s">
        <v>541</v>
      </c>
      <c r="C373" t="s">
        <v>1678</v>
      </c>
    </row>
    <row r="374" spans="1:3" ht="12.75">
      <c r="A374">
        <v>10375</v>
      </c>
      <c r="B374" t="s">
        <v>1356</v>
      </c>
      <c r="C374" t="s">
        <v>1678</v>
      </c>
    </row>
    <row r="375" spans="1:3" ht="12.75">
      <c r="A375">
        <v>10376</v>
      </c>
      <c r="B375" t="s">
        <v>1112</v>
      </c>
      <c r="C375" t="s">
        <v>1678</v>
      </c>
    </row>
    <row r="376" spans="1:3" ht="12.75">
      <c r="A376">
        <v>10377</v>
      </c>
      <c r="B376" t="s">
        <v>542</v>
      </c>
      <c r="C376" t="s">
        <v>1678</v>
      </c>
    </row>
    <row r="377" spans="1:3" ht="12.75">
      <c r="A377">
        <v>10378</v>
      </c>
      <c r="B377" t="s">
        <v>1272</v>
      </c>
      <c r="C377" t="s">
        <v>1678</v>
      </c>
    </row>
    <row r="378" spans="1:3" ht="12.75">
      <c r="A378">
        <v>10379</v>
      </c>
      <c r="B378" t="s">
        <v>543</v>
      </c>
      <c r="C378" t="s">
        <v>1678</v>
      </c>
    </row>
    <row r="379" spans="1:3" ht="12.75">
      <c r="A379">
        <v>10380</v>
      </c>
      <c r="B379" t="s">
        <v>544</v>
      </c>
      <c r="C379" t="s">
        <v>1678</v>
      </c>
    </row>
    <row r="380" spans="1:3" ht="12.75">
      <c r="A380">
        <v>10381</v>
      </c>
      <c r="B380" t="s">
        <v>1301</v>
      </c>
      <c r="C380" t="s">
        <v>1678</v>
      </c>
    </row>
    <row r="381" spans="1:3" ht="12.75">
      <c r="A381">
        <v>10382</v>
      </c>
      <c r="B381" t="s">
        <v>545</v>
      </c>
      <c r="C381" t="s">
        <v>1678</v>
      </c>
    </row>
    <row r="382" spans="1:3" ht="12.75">
      <c r="A382">
        <v>10383</v>
      </c>
      <c r="B382" t="s">
        <v>1495</v>
      </c>
      <c r="C382" t="s">
        <v>1678</v>
      </c>
    </row>
    <row r="383" spans="1:3" ht="12.75">
      <c r="A383">
        <v>10384</v>
      </c>
      <c r="B383" t="s">
        <v>546</v>
      </c>
      <c r="C383" t="s">
        <v>1678</v>
      </c>
    </row>
    <row r="384" spans="1:3" ht="12.75">
      <c r="A384">
        <v>10385</v>
      </c>
      <c r="B384" t="s">
        <v>547</v>
      </c>
      <c r="C384" t="s">
        <v>1678</v>
      </c>
    </row>
    <row r="385" spans="1:3" ht="12.75">
      <c r="A385">
        <v>10386</v>
      </c>
      <c r="B385" t="s">
        <v>548</v>
      </c>
      <c r="C385" t="s">
        <v>1694</v>
      </c>
    </row>
    <row r="386" spans="1:3" ht="12.75">
      <c r="A386">
        <v>10387</v>
      </c>
      <c r="B386" t="s">
        <v>1130</v>
      </c>
      <c r="C386" t="s">
        <v>1694</v>
      </c>
    </row>
    <row r="387" spans="1:3" ht="12.75">
      <c r="A387">
        <v>10388</v>
      </c>
      <c r="B387" t="s">
        <v>1047</v>
      </c>
      <c r="C387" t="s">
        <v>1694</v>
      </c>
    </row>
    <row r="388" spans="1:3" ht="12.75">
      <c r="A388">
        <v>10389</v>
      </c>
      <c r="B388" t="s">
        <v>2546</v>
      </c>
      <c r="C388" t="s">
        <v>1694</v>
      </c>
    </row>
    <row r="389" spans="1:3" ht="12.75">
      <c r="A389">
        <v>10390</v>
      </c>
      <c r="B389" t="s">
        <v>204</v>
      </c>
      <c r="C389" t="s">
        <v>1694</v>
      </c>
    </row>
    <row r="390" spans="1:3" ht="12.75">
      <c r="A390">
        <v>10391</v>
      </c>
      <c r="B390" t="s">
        <v>233</v>
      </c>
      <c r="C390" t="s">
        <v>1694</v>
      </c>
    </row>
    <row r="391" spans="1:3" ht="12.75">
      <c r="A391">
        <v>10392</v>
      </c>
      <c r="B391" t="s">
        <v>88</v>
      </c>
      <c r="C391" t="s">
        <v>1694</v>
      </c>
    </row>
    <row r="392" spans="1:3" ht="12.75">
      <c r="A392">
        <v>10393</v>
      </c>
      <c r="B392" t="s">
        <v>549</v>
      </c>
      <c r="C392" t="s">
        <v>1694</v>
      </c>
    </row>
    <row r="393" spans="1:3" ht="12.75">
      <c r="A393">
        <v>10394</v>
      </c>
      <c r="B393" t="s">
        <v>550</v>
      </c>
      <c r="C393" t="s">
        <v>1694</v>
      </c>
    </row>
    <row r="394" spans="1:3" ht="12.75">
      <c r="A394">
        <v>10395</v>
      </c>
      <c r="B394" t="s">
        <v>1472</v>
      </c>
      <c r="C394" t="s">
        <v>1694</v>
      </c>
    </row>
    <row r="395" spans="1:3" ht="12.75">
      <c r="A395">
        <v>10396</v>
      </c>
      <c r="B395" t="s">
        <v>2562</v>
      </c>
      <c r="C395" t="s">
        <v>1694</v>
      </c>
    </row>
    <row r="396" spans="1:3" ht="12.75">
      <c r="A396">
        <v>10397</v>
      </c>
      <c r="B396" t="s">
        <v>1263</v>
      </c>
      <c r="C396" t="s">
        <v>1694</v>
      </c>
    </row>
    <row r="397" spans="1:3" ht="12.75">
      <c r="A397">
        <v>10398</v>
      </c>
      <c r="B397" t="s">
        <v>1517</v>
      </c>
      <c r="C397" t="s">
        <v>1694</v>
      </c>
    </row>
    <row r="398" spans="1:3" ht="12.75">
      <c r="A398">
        <v>10399</v>
      </c>
      <c r="B398" t="s">
        <v>927</v>
      </c>
      <c r="C398" t="s">
        <v>1694</v>
      </c>
    </row>
    <row r="399" spans="1:3" ht="12.75">
      <c r="A399">
        <v>10400</v>
      </c>
      <c r="B399" t="s">
        <v>551</v>
      </c>
      <c r="C399" t="s">
        <v>1694</v>
      </c>
    </row>
    <row r="400" spans="1:3" ht="12.75">
      <c r="A400">
        <v>10401</v>
      </c>
      <c r="B400" t="s">
        <v>552</v>
      </c>
      <c r="C400" t="s">
        <v>1694</v>
      </c>
    </row>
    <row r="401" spans="1:3" ht="12.75">
      <c r="A401">
        <v>10402</v>
      </c>
      <c r="B401" t="s">
        <v>1105</v>
      </c>
      <c r="C401" t="s">
        <v>1694</v>
      </c>
    </row>
    <row r="402" spans="1:3" ht="12.75">
      <c r="A402">
        <v>10403</v>
      </c>
      <c r="B402" t="s">
        <v>131</v>
      </c>
      <c r="C402" t="s">
        <v>1694</v>
      </c>
    </row>
    <row r="403" spans="1:3" ht="12.75">
      <c r="A403">
        <v>10404</v>
      </c>
      <c r="B403" t="s">
        <v>1463</v>
      </c>
      <c r="C403" t="s">
        <v>1694</v>
      </c>
    </row>
    <row r="404" spans="1:3" ht="12.75">
      <c r="A404">
        <v>10405</v>
      </c>
      <c r="B404" t="s">
        <v>1906</v>
      </c>
      <c r="C404" t="s">
        <v>1694</v>
      </c>
    </row>
    <row r="405" spans="1:3" ht="12.75">
      <c r="A405">
        <v>10406</v>
      </c>
      <c r="B405" t="s">
        <v>1760</v>
      </c>
      <c r="C405" t="s">
        <v>1694</v>
      </c>
    </row>
    <row r="406" spans="1:3" ht="12.75">
      <c r="A406">
        <v>10407</v>
      </c>
      <c r="B406" t="s">
        <v>1330</v>
      </c>
      <c r="C406" t="s">
        <v>1694</v>
      </c>
    </row>
    <row r="407" spans="1:3" ht="12.75">
      <c r="A407">
        <v>10408</v>
      </c>
      <c r="B407" t="s">
        <v>2448</v>
      </c>
      <c r="C407" t="s">
        <v>1694</v>
      </c>
    </row>
    <row r="408" spans="1:3" ht="12.75">
      <c r="A408">
        <v>10409</v>
      </c>
      <c r="B408" t="s">
        <v>1322</v>
      </c>
      <c r="C408" t="s">
        <v>1694</v>
      </c>
    </row>
    <row r="409" spans="1:3" ht="12.75">
      <c r="A409">
        <v>10410</v>
      </c>
      <c r="B409" t="s">
        <v>553</v>
      </c>
      <c r="C409" t="s">
        <v>1694</v>
      </c>
    </row>
    <row r="410" spans="1:3" ht="12.75">
      <c r="A410">
        <v>10411</v>
      </c>
      <c r="B410" t="s">
        <v>2515</v>
      </c>
      <c r="C410" t="s">
        <v>1694</v>
      </c>
    </row>
    <row r="411" spans="1:3" ht="12.75">
      <c r="A411">
        <v>10412</v>
      </c>
      <c r="B411" t="s">
        <v>998</v>
      </c>
      <c r="C411" t="s">
        <v>1694</v>
      </c>
    </row>
    <row r="412" spans="1:3" ht="12.75">
      <c r="A412">
        <v>10413</v>
      </c>
      <c r="B412" t="s">
        <v>1710</v>
      </c>
      <c r="C412" t="s">
        <v>1694</v>
      </c>
    </row>
    <row r="413" spans="1:3" ht="12.75">
      <c r="A413">
        <v>10415</v>
      </c>
      <c r="B413" t="s">
        <v>1785</v>
      </c>
      <c r="C413" t="s">
        <v>1694</v>
      </c>
    </row>
    <row r="414" spans="1:3" ht="12.75">
      <c r="A414">
        <v>10416</v>
      </c>
      <c r="B414" t="s">
        <v>554</v>
      </c>
      <c r="C414" t="s">
        <v>1694</v>
      </c>
    </row>
    <row r="415" spans="1:3" ht="12.75">
      <c r="A415">
        <v>10417</v>
      </c>
      <c r="B415" t="s">
        <v>231</v>
      </c>
      <c r="C415" t="s">
        <v>1694</v>
      </c>
    </row>
    <row r="416" spans="1:3" ht="12.75">
      <c r="A416">
        <v>10418</v>
      </c>
      <c r="B416" t="s">
        <v>1199</v>
      </c>
      <c r="C416" t="s">
        <v>1694</v>
      </c>
    </row>
    <row r="417" spans="1:3" ht="12.75">
      <c r="A417">
        <v>10419</v>
      </c>
      <c r="B417" t="s">
        <v>555</v>
      </c>
      <c r="C417" t="s">
        <v>1694</v>
      </c>
    </row>
    <row r="418" spans="1:3" ht="12.75">
      <c r="A418">
        <v>10420</v>
      </c>
      <c r="B418" t="s">
        <v>556</v>
      </c>
      <c r="C418" t="s">
        <v>1694</v>
      </c>
    </row>
    <row r="419" spans="1:3" ht="12.75">
      <c r="A419">
        <v>10421</v>
      </c>
      <c r="B419" t="s">
        <v>557</v>
      </c>
      <c r="C419" t="s">
        <v>1694</v>
      </c>
    </row>
    <row r="420" spans="1:3" ht="12.75">
      <c r="A420">
        <v>10422</v>
      </c>
      <c r="B420" t="s">
        <v>2505</v>
      </c>
      <c r="C420" t="s">
        <v>1694</v>
      </c>
    </row>
    <row r="421" spans="1:3" ht="12.75">
      <c r="A421">
        <v>10423</v>
      </c>
      <c r="B421" t="s">
        <v>2517</v>
      </c>
      <c r="C421" t="s">
        <v>1694</v>
      </c>
    </row>
    <row r="422" spans="1:3" ht="12.75">
      <c r="A422">
        <v>10424</v>
      </c>
      <c r="B422" t="s">
        <v>558</v>
      </c>
      <c r="C422" t="s">
        <v>1694</v>
      </c>
    </row>
    <row r="423" spans="1:3" ht="12.75">
      <c r="A423">
        <v>10425</v>
      </c>
      <c r="B423" t="s">
        <v>559</v>
      </c>
      <c r="C423" t="s">
        <v>1694</v>
      </c>
    </row>
    <row r="424" spans="1:3" ht="12.75">
      <c r="A424">
        <v>10426</v>
      </c>
      <c r="B424" t="s">
        <v>2498</v>
      </c>
      <c r="C424" t="s">
        <v>1694</v>
      </c>
    </row>
    <row r="425" spans="1:3" ht="12.75">
      <c r="A425">
        <v>10427</v>
      </c>
      <c r="B425" t="s">
        <v>560</v>
      </c>
      <c r="C425" t="s">
        <v>1694</v>
      </c>
    </row>
    <row r="426" spans="1:3" ht="12.75">
      <c r="A426">
        <v>10428</v>
      </c>
      <c r="B426" t="s">
        <v>561</v>
      </c>
      <c r="C426" t="s">
        <v>1694</v>
      </c>
    </row>
    <row r="427" spans="1:3" ht="12.75">
      <c r="A427">
        <v>10429</v>
      </c>
      <c r="B427" t="s">
        <v>159</v>
      </c>
      <c r="C427" t="s">
        <v>1694</v>
      </c>
    </row>
    <row r="428" spans="1:3" ht="12.75">
      <c r="A428">
        <v>10430</v>
      </c>
      <c r="B428" t="s">
        <v>215</v>
      </c>
      <c r="C428" t="s">
        <v>1694</v>
      </c>
    </row>
    <row r="429" spans="1:3" ht="12.75">
      <c r="A429">
        <v>10431</v>
      </c>
      <c r="B429" t="s">
        <v>234</v>
      </c>
      <c r="C429" t="s">
        <v>1694</v>
      </c>
    </row>
    <row r="430" spans="1:3" ht="12.75">
      <c r="A430">
        <v>10432</v>
      </c>
      <c r="B430" t="s">
        <v>981</v>
      </c>
      <c r="C430" t="s">
        <v>1694</v>
      </c>
    </row>
    <row r="431" spans="1:3" ht="12.75">
      <c r="A431">
        <v>10433</v>
      </c>
      <c r="B431" t="s">
        <v>978</v>
      </c>
      <c r="C431" t="s">
        <v>1694</v>
      </c>
    </row>
    <row r="432" spans="1:3" ht="12.75">
      <c r="A432">
        <v>10434</v>
      </c>
      <c r="B432" t="s">
        <v>1149</v>
      </c>
      <c r="C432" t="s">
        <v>1694</v>
      </c>
    </row>
    <row r="433" spans="1:3" ht="12.75">
      <c r="A433">
        <v>10435</v>
      </c>
      <c r="B433" t="s">
        <v>1518</v>
      </c>
      <c r="C433" t="s">
        <v>1694</v>
      </c>
    </row>
    <row r="434" spans="1:3" ht="12.75">
      <c r="A434">
        <v>10436</v>
      </c>
      <c r="B434" t="s">
        <v>1502</v>
      </c>
      <c r="C434" t="s">
        <v>1689</v>
      </c>
    </row>
    <row r="435" spans="1:3" ht="12.75">
      <c r="A435">
        <v>10437</v>
      </c>
      <c r="B435" t="s">
        <v>1119</v>
      </c>
      <c r="C435" t="s">
        <v>1694</v>
      </c>
    </row>
    <row r="436" spans="1:3" ht="12.75">
      <c r="A436">
        <v>10438</v>
      </c>
      <c r="B436" t="s">
        <v>1382</v>
      </c>
      <c r="C436" t="s">
        <v>1694</v>
      </c>
    </row>
    <row r="437" spans="1:3" ht="12.75">
      <c r="A437">
        <v>10439</v>
      </c>
      <c r="B437" t="s">
        <v>562</v>
      </c>
      <c r="C437" t="s">
        <v>1694</v>
      </c>
    </row>
    <row r="438" spans="1:3" ht="12.75">
      <c r="A438">
        <v>10440</v>
      </c>
      <c r="B438" t="s">
        <v>563</v>
      </c>
      <c r="C438" t="s">
        <v>1694</v>
      </c>
    </row>
    <row r="439" spans="1:3" ht="12.75">
      <c r="A439">
        <v>10441</v>
      </c>
      <c r="B439" t="s">
        <v>2467</v>
      </c>
      <c r="C439" t="s">
        <v>1694</v>
      </c>
    </row>
    <row r="440" spans="1:3" ht="12.75">
      <c r="A440">
        <v>10442</v>
      </c>
      <c r="B440" t="s">
        <v>1261</v>
      </c>
      <c r="C440" t="s">
        <v>1694</v>
      </c>
    </row>
    <row r="441" spans="1:3" ht="12.75">
      <c r="A441">
        <v>10443</v>
      </c>
      <c r="B441" t="s">
        <v>564</v>
      </c>
      <c r="C441" t="s">
        <v>1694</v>
      </c>
    </row>
    <row r="442" spans="1:3" ht="12.75">
      <c r="A442">
        <v>10444</v>
      </c>
      <c r="B442" t="s">
        <v>1496</v>
      </c>
      <c r="C442" t="s">
        <v>1694</v>
      </c>
    </row>
    <row r="443" spans="1:3" ht="12.75">
      <c r="A443">
        <v>10445</v>
      </c>
      <c r="B443" t="s">
        <v>195</v>
      </c>
      <c r="C443" t="s">
        <v>1694</v>
      </c>
    </row>
    <row r="444" spans="1:3" ht="12.75">
      <c r="A444">
        <v>10446</v>
      </c>
      <c r="B444" t="s">
        <v>565</v>
      </c>
      <c r="C444" t="s">
        <v>1694</v>
      </c>
    </row>
    <row r="445" spans="1:3" ht="12.75">
      <c r="A445">
        <v>10447</v>
      </c>
      <c r="B445" t="s">
        <v>908</v>
      </c>
      <c r="C445" t="s">
        <v>1694</v>
      </c>
    </row>
    <row r="446" spans="1:3" ht="12.75">
      <c r="A446">
        <v>10448</v>
      </c>
      <c r="B446" t="s">
        <v>1908</v>
      </c>
      <c r="C446" t="s">
        <v>1694</v>
      </c>
    </row>
    <row r="447" spans="1:3" ht="12.75">
      <c r="A447">
        <v>10449</v>
      </c>
      <c r="B447" t="s">
        <v>1874</v>
      </c>
      <c r="C447" t="s">
        <v>1694</v>
      </c>
    </row>
    <row r="448" spans="1:3" ht="12.75">
      <c r="A448">
        <v>10450</v>
      </c>
      <c r="B448" t="s">
        <v>1340</v>
      </c>
      <c r="C448" t="s">
        <v>1678</v>
      </c>
    </row>
    <row r="449" spans="1:3" ht="12.75">
      <c r="A449">
        <v>10451</v>
      </c>
      <c r="B449" t="s">
        <v>147</v>
      </c>
      <c r="C449" t="s">
        <v>1694</v>
      </c>
    </row>
    <row r="450" spans="1:3" ht="12.75">
      <c r="A450">
        <v>10452</v>
      </c>
      <c r="B450" t="s">
        <v>1846</v>
      </c>
      <c r="C450" t="s">
        <v>1694</v>
      </c>
    </row>
    <row r="451" spans="1:3" ht="12.75">
      <c r="A451">
        <v>10453</v>
      </c>
      <c r="B451" t="s">
        <v>1845</v>
      </c>
      <c r="C451" t="s">
        <v>1694</v>
      </c>
    </row>
    <row r="452" spans="1:3" ht="12.75">
      <c r="A452">
        <v>10454</v>
      </c>
      <c r="B452" t="s">
        <v>1753</v>
      </c>
      <c r="C452" t="s">
        <v>1694</v>
      </c>
    </row>
    <row r="453" spans="1:3" ht="12.75">
      <c r="A453">
        <v>10455</v>
      </c>
      <c r="B453" t="s">
        <v>389</v>
      </c>
      <c r="C453" t="s">
        <v>1694</v>
      </c>
    </row>
    <row r="454" spans="1:3" ht="12.75">
      <c r="A454">
        <v>10456</v>
      </c>
      <c r="B454" t="s">
        <v>1275</v>
      </c>
      <c r="C454" t="s">
        <v>1694</v>
      </c>
    </row>
    <row r="455" spans="1:3" ht="12.75">
      <c r="A455">
        <v>10457</v>
      </c>
      <c r="B455" t="s">
        <v>566</v>
      </c>
      <c r="C455" t="s">
        <v>1694</v>
      </c>
    </row>
    <row r="456" spans="1:3" ht="12.75">
      <c r="A456">
        <v>10458</v>
      </c>
      <c r="B456" t="s">
        <v>75</v>
      </c>
      <c r="C456" t="s">
        <v>1694</v>
      </c>
    </row>
    <row r="457" spans="1:3" ht="12.75">
      <c r="A457">
        <v>10459</v>
      </c>
      <c r="B457" t="s">
        <v>76</v>
      </c>
      <c r="C457" t="s">
        <v>1694</v>
      </c>
    </row>
    <row r="458" spans="1:3" ht="12.75">
      <c r="A458">
        <v>10460</v>
      </c>
      <c r="B458" t="s">
        <v>1835</v>
      </c>
      <c r="C458" t="s">
        <v>1694</v>
      </c>
    </row>
    <row r="459" spans="1:3" ht="12.75">
      <c r="A459">
        <v>10461</v>
      </c>
      <c r="B459" t="s">
        <v>567</v>
      </c>
      <c r="C459" t="s">
        <v>1694</v>
      </c>
    </row>
    <row r="460" spans="1:3" ht="12.75">
      <c r="A460">
        <v>10462</v>
      </c>
      <c r="B460" t="s">
        <v>568</v>
      </c>
      <c r="C460" t="s">
        <v>1694</v>
      </c>
    </row>
    <row r="461" spans="1:3" ht="12.75">
      <c r="A461">
        <v>10463</v>
      </c>
      <c r="B461" t="s">
        <v>1329</v>
      </c>
      <c r="C461" t="s">
        <v>1694</v>
      </c>
    </row>
    <row r="462" spans="1:3" ht="12.75">
      <c r="A462">
        <v>10464</v>
      </c>
      <c r="B462" t="s">
        <v>569</v>
      </c>
      <c r="C462" t="s">
        <v>1694</v>
      </c>
    </row>
    <row r="463" spans="1:3" ht="12.75">
      <c r="A463">
        <v>10465</v>
      </c>
      <c r="B463" t="s">
        <v>1440</v>
      </c>
      <c r="C463" t="s">
        <v>1694</v>
      </c>
    </row>
    <row r="464" spans="1:3" ht="12.75">
      <c r="A464">
        <v>10466</v>
      </c>
      <c r="B464" t="s">
        <v>570</v>
      </c>
      <c r="C464" t="s">
        <v>1694</v>
      </c>
    </row>
    <row r="465" spans="1:3" ht="12.75">
      <c r="A465">
        <v>10467</v>
      </c>
      <c r="B465" t="s">
        <v>1339</v>
      </c>
      <c r="C465" t="s">
        <v>1694</v>
      </c>
    </row>
    <row r="466" spans="1:3" ht="12.75">
      <c r="A466">
        <v>10468</v>
      </c>
      <c r="B466" t="s">
        <v>977</v>
      </c>
      <c r="C466" t="s">
        <v>1694</v>
      </c>
    </row>
    <row r="467" spans="1:3" ht="12.75">
      <c r="A467">
        <v>10469</v>
      </c>
      <c r="B467" t="s">
        <v>571</v>
      </c>
      <c r="C467" t="s">
        <v>1694</v>
      </c>
    </row>
    <row r="468" spans="1:3" ht="12.75">
      <c r="A468">
        <v>10470</v>
      </c>
      <c r="B468" t="s">
        <v>976</v>
      </c>
      <c r="C468" t="s">
        <v>1694</v>
      </c>
    </row>
    <row r="469" spans="1:3" ht="12.75">
      <c r="A469">
        <v>10471</v>
      </c>
      <c r="B469" t="s">
        <v>140</v>
      </c>
      <c r="C469" t="s">
        <v>1682</v>
      </c>
    </row>
    <row r="470" spans="1:3" ht="12.75">
      <c r="A470">
        <v>10472</v>
      </c>
      <c r="B470" t="s">
        <v>2476</v>
      </c>
      <c r="C470" t="s">
        <v>1682</v>
      </c>
    </row>
    <row r="471" spans="1:3" ht="12.75">
      <c r="A471">
        <v>10473</v>
      </c>
      <c r="B471" t="s">
        <v>77</v>
      </c>
      <c r="C471" t="s">
        <v>1685</v>
      </c>
    </row>
    <row r="472" spans="1:3" ht="12.75">
      <c r="A472">
        <v>10474</v>
      </c>
      <c r="B472" t="s">
        <v>1216</v>
      </c>
      <c r="C472" t="s">
        <v>1685</v>
      </c>
    </row>
    <row r="473" spans="1:3" ht="12.75">
      <c r="A473">
        <v>10475</v>
      </c>
      <c r="B473" t="s">
        <v>926</v>
      </c>
      <c r="C473" t="s">
        <v>1685</v>
      </c>
    </row>
    <row r="474" spans="1:3" ht="12.75">
      <c r="A474">
        <v>10476</v>
      </c>
      <c r="B474" t="s">
        <v>1252</v>
      </c>
      <c r="C474" t="s">
        <v>1685</v>
      </c>
    </row>
    <row r="475" spans="1:3" ht="12.75">
      <c r="A475">
        <v>10477</v>
      </c>
      <c r="B475" t="s">
        <v>1375</v>
      </c>
      <c r="C475" t="s">
        <v>1685</v>
      </c>
    </row>
    <row r="476" spans="1:3" ht="12.75">
      <c r="A476">
        <v>10478</v>
      </c>
      <c r="B476" t="s">
        <v>572</v>
      </c>
      <c r="C476" t="s">
        <v>1683</v>
      </c>
    </row>
    <row r="477" spans="1:3" ht="12.75">
      <c r="A477">
        <v>10479</v>
      </c>
      <c r="B477" t="s">
        <v>1041</v>
      </c>
      <c r="C477" t="s">
        <v>1678</v>
      </c>
    </row>
    <row r="478" spans="1:3" ht="12.75">
      <c r="A478">
        <v>10480</v>
      </c>
      <c r="B478" t="s">
        <v>1540</v>
      </c>
      <c r="C478" t="s">
        <v>1685</v>
      </c>
    </row>
    <row r="479" spans="1:3" ht="12.75">
      <c r="A479">
        <v>10481</v>
      </c>
      <c r="B479" t="s">
        <v>1297</v>
      </c>
      <c r="C479" t="s">
        <v>1685</v>
      </c>
    </row>
    <row r="480" spans="1:3" ht="12.75">
      <c r="A480">
        <v>10482</v>
      </c>
      <c r="B480" t="s">
        <v>2510</v>
      </c>
      <c r="C480" t="s">
        <v>1685</v>
      </c>
    </row>
    <row r="481" spans="1:3" ht="12.75">
      <c r="A481">
        <v>10483</v>
      </c>
      <c r="B481" t="s">
        <v>1152</v>
      </c>
      <c r="C481" t="s">
        <v>1685</v>
      </c>
    </row>
    <row r="482" spans="1:3" ht="12.75">
      <c r="A482">
        <v>10484</v>
      </c>
      <c r="B482" t="s">
        <v>195</v>
      </c>
      <c r="C482" t="s">
        <v>1685</v>
      </c>
    </row>
    <row r="483" spans="1:3" ht="12.75">
      <c r="A483">
        <v>10485</v>
      </c>
      <c r="B483" t="s">
        <v>909</v>
      </c>
      <c r="C483" t="s">
        <v>1685</v>
      </c>
    </row>
    <row r="484" spans="1:3" ht="12.75">
      <c r="A484">
        <v>10486</v>
      </c>
      <c r="B484" t="s">
        <v>208</v>
      </c>
      <c r="C484" t="s">
        <v>1685</v>
      </c>
    </row>
    <row r="485" spans="1:3" ht="12.75">
      <c r="A485">
        <v>10487</v>
      </c>
      <c r="B485" t="s">
        <v>1527</v>
      </c>
      <c r="C485" t="s">
        <v>1685</v>
      </c>
    </row>
    <row r="486" spans="1:3" ht="12.75">
      <c r="A486">
        <v>10488</v>
      </c>
      <c r="B486" t="s">
        <v>573</v>
      </c>
      <c r="C486" t="s">
        <v>1685</v>
      </c>
    </row>
    <row r="487" spans="1:3" ht="12.75">
      <c r="A487">
        <v>10489</v>
      </c>
      <c r="B487" t="s">
        <v>1334</v>
      </c>
      <c r="C487" t="s">
        <v>1685</v>
      </c>
    </row>
    <row r="488" spans="1:3" ht="12.75">
      <c r="A488">
        <v>10490</v>
      </c>
      <c r="B488" t="s">
        <v>136</v>
      </c>
      <c r="C488" t="s">
        <v>1685</v>
      </c>
    </row>
    <row r="489" spans="1:3" ht="12.75">
      <c r="A489">
        <v>10491</v>
      </c>
      <c r="B489" t="s">
        <v>1716</v>
      </c>
      <c r="C489" t="s">
        <v>1685</v>
      </c>
    </row>
    <row r="490" spans="1:3" ht="12.75">
      <c r="A490">
        <v>10492</v>
      </c>
      <c r="B490" t="s">
        <v>1821</v>
      </c>
      <c r="C490" t="s">
        <v>1685</v>
      </c>
    </row>
    <row r="491" spans="1:3" ht="12.75">
      <c r="A491">
        <v>10493</v>
      </c>
      <c r="B491" t="s">
        <v>1171</v>
      </c>
      <c r="C491" t="s">
        <v>1685</v>
      </c>
    </row>
    <row r="492" spans="1:3" ht="12.75">
      <c r="A492">
        <v>10494</v>
      </c>
      <c r="B492" t="s">
        <v>1909</v>
      </c>
      <c r="C492" t="s">
        <v>1685</v>
      </c>
    </row>
    <row r="493" spans="1:3" ht="12.75">
      <c r="A493">
        <v>10495</v>
      </c>
      <c r="B493" t="s">
        <v>82</v>
      </c>
      <c r="C493" t="s">
        <v>1685</v>
      </c>
    </row>
    <row r="494" spans="1:3" ht="12.75">
      <c r="A494">
        <v>10496</v>
      </c>
      <c r="B494" t="s">
        <v>392</v>
      </c>
      <c r="C494" t="s">
        <v>1685</v>
      </c>
    </row>
    <row r="495" spans="1:3" ht="12.75">
      <c r="A495">
        <v>10497</v>
      </c>
      <c r="B495" t="s">
        <v>1102</v>
      </c>
      <c r="C495" t="s">
        <v>1685</v>
      </c>
    </row>
    <row r="496" spans="1:3" ht="12.75">
      <c r="A496">
        <v>10498</v>
      </c>
      <c r="B496" t="s">
        <v>574</v>
      </c>
      <c r="C496" t="s">
        <v>1685</v>
      </c>
    </row>
    <row r="497" spans="1:3" ht="12.75">
      <c r="A497">
        <v>10499</v>
      </c>
      <c r="B497" t="s">
        <v>1779</v>
      </c>
      <c r="C497" t="s">
        <v>1685</v>
      </c>
    </row>
    <row r="498" spans="1:3" ht="12.75">
      <c r="A498">
        <v>10500</v>
      </c>
      <c r="B498" t="s">
        <v>1352</v>
      </c>
      <c r="C498" t="s">
        <v>1685</v>
      </c>
    </row>
    <row r="499" spans="1:3" ht="12.75">
      <c r="A499">
        <v>10501</v>
      </c>
      <c r="B499" t="s">
        <v>1500</v>
      </c>
      <c r="C499" t="s">
        <v>1685</v>
      </c>
    </row>
    <row r="500" spans="1:3" ht="12.75">
      <c r="A500">
        <v>10502</v>
      </c>
      <c r="B500" t="s">
        <v>342</v>
      </c>
      <c r="C500" t="s">
        <v>1685</v>
      </c>
    </row>
    <row r="501" spans="1:3" ht="12.75">
      <c r="A501">
        <v>10503</v>
      </c>
      <c r="B501" t="s">
        <v>72</v>
      </c>
      <c r="C501" t="s">
        <v>1685</v>
      </c>
    </row>
    <row r="502" spans="1:3" ht="12.75">
      <c r="A502">
        <v>10504</v>
      </c>
      <c r="B502" t="s">
        <v>1741</v>
      </c>
      <c r="C502" t="s">
        <v>1685</v>
      </c>
    </row>
    <row r="503" spans="1:3" ht="12.75">
      <c r="A503">
        <v>10505</v>
      </c>
      <c r="B503" t="s">
        <v>575</v>
      </c>
      <c r="C503" t="s">
        <v>1685</v>
      </c>
    </row>
    <row r="504" spans="1:3" ht="12.75">
      <c r="A504">
        <v>10506</v>
      </c>
      <c r="B504" t="s">
        <v>257</v>
      </c>
      <c r="C504" t="s">
        <v>1685</v>
      </c>
    </row>
    <row r="505" spans="1:3" ht="12.75">
      <c r="A505">
        <v>10507</v>
      </c>
      <c r="B505" t="s">
        <v>1899</v>
      </c>
      <c r="C505" t="s">
        <v>1685</v>
      </c>
    </row>
    <row r="506" spans="1:3" ht="12.75">
      <c r="A506">
        <v>10508</v>
      </c>
      <c r="B506" t="s">
        <v>576</v>
      </c>
      <c r="C506" t="s">
        <v>1685</v>
      </c>
    </row>
    <row r="507" spans="1:3" ht="12.75">
      <c r="A507">
        <v>10509</v>
      </c>
      <c r="B507" t="s">
        <v>2539</v>
      </c>
      <c r="C507" t="s">
        <v>1685</v>
      </c>
    </row>
    <row r="508" spans="1:3" ht="12.75">
      <c r="A508">
        <v>10510</v>
      </c>
      <c r="B508" t="s">
        <v>384</v>
      </c>
      <c r="C508" t="s">
        <v>1685</v>
      </c>
    </row>
    <row r="509" spans="1:3" ht="12.75">
      <c r="A509">
        <v>10511</v>
      </c>
      <c r="B509" t="s">
        <v>2435</v>
      </c>
      <c r="C509" t="s">
        <v>1685</v>
      </c>
    </row>
    <row r="510" spans="1:3" ht="12.75">
      <c r="A510">
        <v>10512</v>
      </c>
      <c r="B510" t="s">
        <v>1890</v>
      </c>
      <c r="C510" t="s">
        <v>1685</v>
      </c>
    </row>
    <row r="511" spans="1:3" ht="12.75">
      <c r="A511">
        <v>10513</v>
      </c>
      <c r="B511" t="s">
        <v>577</v>
      </c>
      <c r="C511" t="s">
        <v>1679</v>
      </c>
    </row>
    <row r="512" spans="1:3" ht="12.75">
      <c r="A512">
        <v>10514</v>
      </c>
      <c r="B512" t="s">
        <v>578</v>
      </c>
      <c r="C512" t="s">
        <v>1679</v>
      </c>
    </row>
    <row r="513" spans="1:3" ht="12.75">
      <c r="A513">
        <v>10515</v>
      </c>
      <c r="B513" t="s">
        <v>950</v>
      </c>
      <c r="C513" t="s">
        <v>1679</v>
      </c>
    </row>
    <row r="514" spans="1:3" ht="12.75">
      <c r="A514">
        <v>10516</v>
      </c>
      <c r="B514" t="s">
        <v>1288</v>
      </c>
      <c r="C514" t="s">
        <v>1679</v>
      </c>
    </row>
    <row r="515" spans="1:3" ht="12.75">
      <c r="A515">
        <v>10517</v>
      </c>
      <c r="B515" t="s">
        <v>1522</v>
      </c>
      <c r="C515" t="s">
        <v>1679</v>
      </c>
    </row>
    <row r="516" spans="1:3" ht="12.75">
      <c r="A516">
        <v>10518</v>
      </c>
      <c r="B516" t="s">
        <v>346</v>
      </c>
      <c r="C516" t="s">
        <v>1679</v>
      </c>
    </row>
    <row r="517" spans="1:3" ht="12.75">
      <c r="A517">
        <v>10519</v>
      </c>
      <c r="B517" t="s">
        <v>1448</v>
      </c>
      <c r="C517" t="s">
        <v>1679</v>
      </c>
    </row>
    <row r="518" spans="1:3" ht="12.75">
      <c r="A518">
        <v>10520</v>
      </c>
      <c r="B518" t="s">
        <v>1425</v>
      </c>
      <c r="C518" t="s">
        <v>1679</v>
      </c>
    </row>
    <row r="519" spans="1:3" ht="12.75">
      <c r="A519">
        <v>10521</v>
      </c>
      <c r="B519" t="s">
        <v>1283</v>
      </c>
      <c r="C519" t="s">
        <v>1679</v>
      </c>
    </row>
    <row r="520" spans="1:3" ht="12.75">
      <c r="A520">
        <v>10522</v>
      </c>
      <c r="B520" t="s">
        <v>579</v>
      </c>
      <c r="C520" t="s">
        <v>1679</v>
      </c>
    </row>
    <row r="521" spans="1:3" ht="12.75">
      <c r="A521">
        <v>10523</v>
      </c>
      <c r="B521" t="s">
        <v>187</v>
      </c>
      <c r="C521" t="s">
        <v>1679</v>
      </c>
    </row>
    <row r="522" spans="1:3" ht="12.75">
      <c r="A522">
        <v>10524</v>
      </c>
      <c r="B522" t="s">
        <v>925</v>
      </c>
      <c r="C522" t="s">
        <v>1679</v>
      </c>
    </row>
    <row r="523" spans="1:3" ht="12.75">
      <c r="A523">
        <v>10525</v>
      </c>
      <c r="B523" t="s">
        <v>962</v>
      </c>
      <c r="C523" t="s">
        <v>1679</v>
      </c>
    </row>
    <row r="524" spans="1:3" ht="12.75">
      <c r="A524">
        <v>10526</v>
      </c>
      <c r="B524" t="s">
        <v>2465</v>
      </c>
      <c r="C524" t="s">
        <v>1679</v>
      </c>
    </row>
    <row r="525" spans="1:3" ht="12.75">
      <c r="A525">
        <v>10527</v>
      </c>
      <c r="B525" t="s">
        <v>1501</v>
      </c>
      <c r="C525" t="s">
        <v>1679</v>
      </c>
    </row>
    <row r="526" spans="1:3" ht="12.75">
      <c r="A526">
        <v>10528</v>
      </c>
      <c r="B526" t="s">
        <v>363</v>
      </c>
      <c r="C526" t="s">
        <v>1679</v>
      </c>
    </row>
    <row r="527" spans="1:3" ht="12.75">
      <c r="A527">
        <v>10529</v>
      </c>
      <c r="B527" t="s">
        <v>1824</v>
      </c>
      <c r="C527" t="s">
        <v>1679</v>
      </c>
    </row>
    <row r="528" spans="1:3" ht="12.75">
      <c r="A528">
        <v>10530</v>
      </c>
      <c r="B528" t="s">
        <v>1447</v>
      </c>
      <c r="C528" t="s">
        <v>1679</v>
      </c>
    </row>
    <row r="529" spans="1:3" ht="12.75">
      <c r="A529">
        <v>10531</v>
      </c>
      <c r="B529" t="s">
        <v>580</v>
      </c>
      <c r="C529" t="s">
        <v>1679</v>
      </c>
    </row>
    <row r="530" spans="1:3" ht="12.75">
      <c r="A530">
        <v>10532</v>
      </c>
      <c r="B530" t="s">
        <v>581</v>
      </c>
      <c r="C530" t="s">
        <v>1679</v>
      </c>
    </row>
    <row r="531" spans="1:3" ht="12.75">
      <c r="A531">
        <v>10533</v>
      </c>
      <c r="B531" t="s">
        <v>582</v>
      </c>
      <c r="C531" t="s">
        <v>1679</v>
      </c>
    </row>
    <row r="532" spans="1:3" ht="12.75">
      <c r="A532">
        <v>10534</v>
      </c>
      <c r="B532" t="s">
        <v>1513</v>
      </c>
      <c r="C532" t="s">
        <v>1679</v>
      </c>
    </row>
    <row r="533" spans="1:3" ht="12.75">
      <c r="A533">
        <v>10535</v>
      </c>
      <c r="B533" t="s">
        <v>583</v>
      </c>
      <c r="C533" t="s">
        <v>1679</v>
      </c>
    </row>
    <row r="534" spans="1:3" ht="12.75">
      <c r="A534">
        <v>10536</v>
      </c>
      <c r="B534" t="s">
        <v>584</v>
      </c>
      <c r="C534" t="s">
        <v>1683</v>
      </c>
    </row>
    <row r="535" spans="1:3" ht="12.75">
      <c r="A535">
        <v>10537</v>
      </c>
      <c r="B535" t="s">
        <v>585</v>
      </c>
      <c r="C535" t="s">
        <v>1683</v>
      </c>
    </row>
    <row r="536" spans="1:3" ht="12.75">
      <c r="A536">
        <v>10538</v>
      </c>
      <c r="B536" t="s">
        <v>35</v>
      </c>
      <c r="C536" t="s">
        <v>1683</v>
      </c>
    </row>
    <row r="537" spans="1:3" ht="12.75">
      <c r="A537">
        <v>10539</v>
      </c>
      <c r="B537" t="s">
        <v>123</v>
      </c>
      <c r="C537" t="s">
        <v>1683</v>
      </c>
    </row>
    <row r="538" spans="1:3" ht="12.75">
      <c r="A538">
        <v>10540</v>
      </c>
      <c r="B538" t="s">
        <v>586</v>
      </c>
      <c r="C538" t="s">
        <v>1683</v>
      </c>
    </row>
    <row r="539" spans="1:3" ht="12.75">
      <c r="A539">
        <v>10541</v>
      </c>
      <c r="B539" t="s">
        <v>587</v>
      </c>
      <c r="C539" t="s">
        <v>1683</v>
      </c>
    </row>
    <row r="540" spans="1:3" ht="12.75">
      <c r="A540">
        <v>10542</v>
      </c>
      <c r="B540" t="s">
        <v>1040</v>
      </c>
      <c r="C540" t="s">
        <v>1683</v>
      </c>
    </row>
    <row r="541" spans="1:3" ht="12.75">
      <c r="A541">
        <v>10543</v>
      </c>
      <c r="B541" t="s">
        <v>1141</v>
      </c>
      <c r="C541" t="s">
        <v>1683</v>
      </c>
    </row>
    <row r="542" spans="1:3" ht="12.75">
      <c r="A542">
        <v>10544</v>
      </c>
      <c r="B542" t="s">
        <v>175</v>
      </c>
      <c r="C542" t="s">
        <v>1683</v>
      </c>
    </row>
    <row r="543" spans="1:3" ht="12.75">
      <c r="A543">
        <v>10545</v>
      </c>
      <c r="B543" t="s">
        <v>60</v>
      </c>
      <c r="C543" t="s">
        <v>1683</v>
      </c>
    </row>
    <row r="544" spans="1:3" ht="12.75">
      <c r="A544">
        <v>10546</v>
      </c>
      <c r="B544" t="s">
        <v>2481</v>
      </c>
      <c r="C544" t="s">
        <v>1683</v>
      </c>
    </row>
    <row r="545" spans="1:3" ht="12.75">
      <c r="A545">
        <v>10547</v>
      </c>
      <c r="B545" t="s">
        <v>45</v>
      </c>
      <c r="C545" t="s">
        <v>1683</v>
      </c>
    </row>
    <row r="546" spans="1:3" ht="12.75">
      <c r="A546">
        <v>10548</v>
      </c>
      <c r="B546" t="s">
        <v>1190</v>
      </c>
      <c r="C546" t="s">
        <v>1683</v>
      </c>
    </row>
    <row r="547" spans="1:3" ht="12.75">
      <c r="A547">
        <v>10549</v>
      </c>
      <c r="B547" t="s">
        <v>588</v>
      </c>
      <c r="C547" t="s">
        <v>1683</v>
      </c>
    </row>
    <row r="548" spans="1:3" ht="12.75">
      <c r="A548">
        <v>10550</v>
      </c>
      <c r="B548" t="s">
        <v>1243</v>
      </c>
      <c r="C548" t="s">
        <v>1683</v>
      </c>
    </row>
    <row r="549" spans="1:3" ht="12.75">
      <c r="A549">
        <v>10551</v>
      </c>
      <c r="B549" t="s">
        <v>110</v>
      </c>
      <c r="C549" t="s">
        <v>1683</v>
      </c>
    </row>
    <row r="550" spans="1:3" ht="12.75">
      <c r="A550">
        <v>10552</v>
      </c>
      <c r="B550" t="s">
        <v>589</v>
      </c>
      <c r="C550" t="s">
        <v>1683</v>
      </c>
    </row>
    <row r="551" spans="1:3" ht="12.75">
      <c r="A551">
        <v>10553</v>
      </c>
      <c r="B551" t="s">
        <v>590</v>
      </c>
      <c r="C551" t="s">
        <v>1683</v>
      </c>
    </row>
    <row r="552" spans="1:3" ht="12.75">
      <c r="A552">
        <v>10554</v>
      </c>
      <c r="B552" t="s">
        <v>1307</v>
      </c>
      <c r="C552" t="s">
        <v>1683</v>
      </c>
    </row>
    <row r="553" spans="1:3" ht="12.75">
      <c r="A553">
        <v>10555</v>
      </c>
      <c r="B553" t="s">
        <v>591</v>
      </c>
      <c r="C553" t="s">
        <v>1683</v>
      </c>
    </row>
    <row r="554" spans="1:3" ht="12.75">
      <c r="A554">
        <v>10556</v>
      </c>
      <c r="B554" t="s">
        <v>592</v>
      </c>
      <c r="C554" t="s">
        <v>1683</v>
      </c>
    </row>
    <row r="555" spans="1:3" ht="12.75">
      <c r="A555">
        <v>10557</v>
      </c>
      <c r="B555" t="s">
        <v>258</v>
      </c>
      <c r="C555" t="s">
        <v>1683</v>
      </c>
    </row>
    <row r="556" spans="1:3" ht="12.75">
      <c r="A556">
        <v>10558</v>
      </c>
      <c r="B556" t="s">
        <v>185</v>
      </c>
      <c r="C556" t="s">
        <v>1683</v>
      </c>
    </row>
    <row r="557" spans="1:3" ht="12.75">
      <c r="A557">
        <v>10559</v>
      </c>
      <c r="B557" t="s">
        <v>593</v>
      </c>
      <c r="C557" t="s">
        <v>1683</v>
      </c>
    </row>
    <row r="558" spans="1:3" ht="12.75">
      <c r="A558">
        <v>10560</v>
      </c>
      <c r="B558" t="s">
        <v>1318</v>
      </c>
      <c r="C558" t="s">
        <v>1683</v>
      </c>
    </row>
    <row r="559" spans="1:3" ht="12.75">
      <c r="A559">
        <v>10561</v>
      </c>
      <c r="B559" t="s">
        <v>1898</v>
      </c>
      <c r="C559" t="s">
        <v>1684</v>
      </c>
    </row>
    <row r="560" spans="1:3" ht="12.75">
      <c r="A560">
        <v>10562</v>
      </c>
      <c r="B560" t="s">
        <v>205</v>
      </c>
      <c r="C560" t="s">
        <v>1684</v>
      </c>
    </row>
    <row r="561" spans="1:3" ht="12.75">
      <c r="A561">
        <v>10563</v>
      </c>
      <c r="B561" t="s">
        <v>594</v>
      </c>
      <c r="C561" t="s">
        <v>1692</v>
      </c>
    </row>
    <row r="562" spans="1:3" ht="12.75">
      <c r="A562">
        <v>10564</v>
      </c>
      <c r="B562" t="s">
        <v>595</v>
      </c>
      <c r="C562" t="s">
        <v>1692</v>
      </c>
    </row>
    <row r="563" spans="1:3" ht="12.75">
      <c r="A563">
        <v>10565</v>
      </c>
      <c r="B563" t="s">
        <v>172</v>
      </c>
      <c r="C563" t="s">
        <v>1692</v>
      </c>
    </row>
    <row r="564" spans="1:3" ht="12.75">
      <c r="A564">
        <v>10566</v>
      </c>
      <c r="B564" t="s">
        <v>596</v>
      </c>
      <c r="C564" t="s">
        <v>1692</v>
      </c>
    </row>
    <row r="565" spans="1:3" ht="12.75">
      <c r="A565">
        <v>10567</v>
      </c>
      <c r="B565" t="s">
        <v>1044</v>
      </c>
      <c r="C565" t="s">
        <v>1692</v>
      </c>
    </row>
    <row r="566" spans="1:3" ht="12.75">
      <c r="A566">
        <v>10568</v>
      </c>
      <c r="B566" t="s">
        <v>1355</v>
      </c>
      <c r="C566" t="s">
        <v>1692</v>
      </c>
    </row>
    <row r="567" spans="1:3" ht="12.75">
      <c r="A567">
        <v>10569</v>
      </c>
      <c r="B567" t="s">
        <v>597</v>
      </c>
      <c r="C567" t="s">
        <v>1692</v>
      </c>
    </row>
    <row r="568" spans="1:3" ht="12.75">
      <c r="A568">
        <v>10570</v>
      </c>
      <c r="B568" t="s">
        <v>1751</v>
      </c>
      <c r="C568" t="s">
        <v>1692</v>
      </c>
    </row>
    <row r="569" spans="1:3" ht="12.75">
      <c r="A569">
        <v>10571</v>
      </c>
      <c r="B569" t="s">
        <v>1752</v>
      </c>
      <c r="C569" t="s">
        <v>1692</v>
      </c>
    </row>
    <row r="570" spans="1:3" ht="12.75">
      <c r="A570">
        <v>10572</v>
      </c>
      <c r="B570" t="s">
        <v>241</v>
      </c>
      <c r="C570" t="s">
        <v>1692</v>
      </c>
    </row>
    <row r="571" spans="1:3" ht="12.75">
      <c r="A571">
        <v>10573</v>
      </c>
      <c r="B571" t="s">
        <v>129</v>
      </c>
      <c r="C571" t="s">
        <v>1692</v>
      </c>
    </row>
    <row r="572" spans="1:3" ht="12.75">
      <c r="A572">
        <v>10574</v>
      </c>
      <c r="B572" t="s">
        <v>37</v>
      </c>
      <c r="C572" t="s">
        <v>1692</v>
      </c>
    </row>
    <row r="573" spans="1:3" ht="12.75">
      <c r="A573">
        <v>10575</v>
      </c>
      <c r="B573" t="s">
        <v>1822</v>
      </c>
      <c r="C573" t="s">
        <v>1692</v>
      </c>
    </row>
    <row r="574" spans="1:3" ht="12.75">
      <c r="A574">
        <v>10576</v>
      </c>
      <c r="B574" t="s">
        <v>194</v>
      </c>
      <c r="C574" t="s">
        <v>1692</v>
      </c>
    </row>
    <row r="575" spans="1:3" ht="12.75">
      <c r="A575">
        <v>10577</v>
      </c>
      <c r="B575" t="s">
        <v>262</v>
      </c>
      <c r="C575" t="s">
        <v>1692</v>
      </c>
    </row>
    <row r="576" spans="1:3" ht="12.75">
      <c r="A576">
        <v>10578</v>
      </c>
      <c r="B576" t="s">
        <v>148</v>
      </c>
      <c r="C576" t="s">
        <v>1692</v>
      </c>
    </row>
    <row r="577" spans="1:3" ht="12.75">
      <c r="A577">
        <v>10579</v>
      </c>
      <c r="B577" t="s">
        <v>995</v>
      </c>
      <c r="C577" t="s">
        <v>1692</v>
      </c>
    </row>
    <row r="578" spans="1:3" ht="12.75">
      <c r="A578">
        <v>10580</v>
      </c>
      <c r="B578" t="s">
        <v>1003</v>
      </c>
      <c r="C578" t="s">
        <v>1692</v>
      </c>
    </row>
    <row r="579" spans="1:3" ht="12.75">
      <c r="A579">
        <v>10581</v>
      </c>
      <c r="B579" t="s">
        <v>267</v>
      </c>
      <c r="C579" t="s">
        <v>1692</v>
      </c>
    </row>
    <row r="580" spans="1:3" ht="12.75">
      <c r="A580">
        <v>10582</v>
      </c>
      <c r="B580" t="s">
        <v>1138</v>
      </c>
      <c r="C580" t="s">
        <v>1692</v>
      </c>
    </row>
    <row r="581" spans="1:3" ht="12.75">
      <c r="A581">
        <v>10583</v>
      </c>
      <c r="B581" t="s">
        <v>1227</v>
      </c>
      <c r="C581" t="s">
        <v>1692</v>
      </c>
    </row>
    <row r="582" spans="1:3" ht="12.75">
      <c r="A582">
        <v>10584</v>
      </c>
      <c r="B582" t="s">
        <v>1008</v>
      </c>
      <c r="C582" t="s">
        <v>1692</v>
      </c>
    </row>
    <row r="583" spans="1:3" ht="12.75">
      <c r="A583">
        <v>10585</v>
      </c>
      <c r="B583" t="s">
        <v>1241</v>
      </c>
      <c r="C583" t="s">
        <v>1692</v>
      </c>
    </row>
    <row r="584" spans="1:3" ht="12.75">
      <c r="A584">
        <v>10586</v>
      </c>
      <c r="B584" t="s">
        <v>1267</v>
      </c>
      <c r="C584" t="s">
        <v>1692</v>
      </c>
    </row>
    <row r="585" spans="1:3" ht="12.75">
      <c r="A585">
        <v>10587</v>
      </c>
      <c r="B585" t="s">
        <v>1242</v>
      </c>
      <c r="C585" t="s">
        <v>1692</v>
      </c>
    </row>
    <row r="586" spans="1:3" ht="12.75">
      <c r="A586">
        <v>10588</v>
      </c>
      <c r="B586" t="s">
        <v>1427</v>
      </c>
      <c r="C586" t="s">
        <v>1692</v>
      </c>
    </row>
    <row r="587" spans="1:3" ht="12.75">
      <c r="A587">
        <v>10589</v>
      </c>
      <c r="B587" t="s">
        <v>598</v>
      </c>
      <c r="C587" t="s">
        <v>1692</v>
      </c>
    </row>
    <row r="588" spans="1:3" ht="12.75">
      <c r="A588">
        <v>10590</v>
      </c>
      <c r="B588" t="s">
        <v>1314</v>
      </c>
      <c r="C588" t="s">
        <v>1692</v>
      </c>
    </row>
    <row r="589" spans="1:3" ht="12.75">
      <c r="A589">
        <v>10591</v>
      </c>
      <c r="B589" t="s">
        <v>599</v>
      </c>
      <c r="C589" t="s">
        <v>1692</v>
      </c>
    </row>
    <row r="590" spans="1:3" ht="12.75">
      <c r="A590">
        <v>10592</v>
      </c>
      <c r="B590" t="s">
        <v>600</v>
      </c>
      <c r="C590" t="s">
        <v>1692</v>
      </c>
    </row>
    <row r="591" spans="1:3" ht="12.75">
      <c r="A591">
        <v>10593</v>
      </c>
      <c r="B591" t="s">
        <v>1441</v>
      </c>
      <c r="C591" t="s">
        <v>1692</v>
      </c>
    </row>
    <row r="592" spans="1:3" ht="12.75">
      <c r="A592">
        <v>10594</v>
      </c>
      <c r="B592" t="s">
        <v>601</v>
      </c>
      <c r="C592" t="s">
        <v>1692</v>
      </c>
    </row>
    <row r="593" spans="1:3" ht="12.75">
      <c r="A593">
        <v>10595</v>
      </c>
      <c r="B593" t="s">
        <v>1538</v>
      </c>
      <c r="C593" t="s">
        <v>1692</v>
      </c>
    </row>
    <row r="594" spans="1:3" ht="12.75">
      <c r="A594">
        <v>10596</v>
      </c>
      <c r="B594" t="s">
        <v>1543</v>
      </c>
      <c r="C594" t="s">
        <v>1692</v>
      </c>
    </row>
    <row r="595" spans="1:3" ht="12.75">
      <c r="A595">
        <v>10597</v>
      </c>
      <c r="B595" t="s">
        <v>1235</v>
      </c>
      <c r="C595" t="s">
        <v>1692</v>
      </c>
    </row>
    <row r="596" spans="1:3" ht="12.75">
      <c r="A596">
        <v>10598</v>
      </c>
      <c r="B596" t="s">
        <v>1134</v>
      </c>
      <c r="C596" t="s">
        <v>1690</v>
      </c>
    </row>
    <row r="597" spans="1:3" ht="12.75">
      <c r="A597">
        <v>10599</v>
      </c>
      <c r="B597" t="s">
        <v>1888</v>
      </c>
      <c r="C597" t="s">
        <v>1690</v>
      </c>
    </row>
    <row r="598" spans="1:3" ht="12.75">
      <c r="A598">
        <v>10600</v>
      </c>
      <c r="B598" t="s">
        <v>230</v>
      </c>
      <c r="C598" t="s">
        <v>1690</v>
      </c>
    </row>
    <row r="599" spans="1:3" ht="12.75">
      <c r="A599">
        <v>10601</v>
      </c>
      <c r="B599" t="s">
        <v>1316</v>
      </c>
      <c r="C599" t="s">
        <v>1690</v>
      </c>
    </row>
    <row r="600" spans="1:3" ht="12.75">
      <c r="A600">
        <v>10602</v>
      </c>
      <c r="B600" t="s">
        <v>259</v>
      </c>
      <c r="C600" t="s">
        <v>1690</v>
      </c>
    </row>
    <row r="601" spans="1:3" ht="12.75">
      <c r="A601">
        <v>10603</v>
      </c>
      <c r="B601" t="s">
        <v>1789</v>
      </c>
      <c r="C601" t="s">
        <v>1690</v>
      </c>
    </row>
    <row r="602" spans="1:3" ht="12.75">
      <c r="A602">
        <v>10604</v>
      </c>
      <c r="B602" t="s">
        <v>1891</v>
      </c>
      <c r="C602" t="s">
        <v>1690</v>
      </c>
    </row>
    <row r="603" spans="1:3" ht="12.75">
      <c r="A603">
        <v>10605</v>
      </c>
      <c r="B603" t="s">
        <v>1007</v>
      </c>
      <c r="C603" t="s">
        <v>1690</v>
      </c>
    </row>
    <row r="604" spans="1:3" ht="12.75">
      <c r="A604">
        <v>10606</v>
      </c>
      <c r="B604" t="s">
        <v>602</v>
      </c>
      <c r="C604" t="s">
        <v>1690</v>
      </c>
    </row>
    <row r="605" spans="1:3" ht="12.75">
      <c r="A605">
        <v>10607</v>
      </c>
      <c r="B605" t="s">
        <v>1782</v>
      </c>
      <c r="C605" t="s">
        <v>1690</v>
      </c>
    </row>
    <row r="606" spans="1:3" ht="12.75">
      <c r="A606">
        <v>10608</v>
      </c>
      <c r="B606" t="s">
        <v>1875</v>
      </c>
      <c r="C606" t="s">
        <v>1690</v>
      </c>
    </row>
    <row r="607" spans="1:3" ht="12.75">
      <c r="A607">
        <v>10609</v>
      </c>
      <c r="B607" t="s">
        <v>1747</v>
      </c>
      <c r="C607" t="s">
        <v>1690</v>
      </c>
    </row>
    <row r="608" spans="1:3" ht="12.75">
      <c r="A608">
        <v>10610</v>
      </c>
      <c r="B608" t="s">
        <v>237</v>
      </c>
      <c r="C608" t="s">
        <v>1690</v>
      </c>
    </row>
    <row r="609" spans="1:3" ht="12.75">
      <c r="A609">
        <v>10611</v>
      </c>
      <c r="B609" t="s">
        <v>1781</v>
      </c>
      <c r="C609" t="s">
        <v>1690</v>
      </c>
    </row>
    <row r="610" spans="1:3" ht="12.75">
      <c r="A610">
        <v>10612</v>
      </c>
      <c r="B610" t="s">
        <v>1859</v>
      </c>
      <c r="C610" t="s">
        <v>1690</v>
      </c>
    </row>
    <row r="611" spans="1:3" ht="12.75">
      <c r="A611">
        <v>10613</v>
      </c>
      <c r="B611" t="s">
        <v>1536</v>
      </c>
      <c r="C611" t="s">
        <v>1690</v>
      </c>
    </row>
    <row r="612" spans="1:3" ht="12.75">
      <c r="A612">
        <v>10614</v>
      </c>
      <c r="B612" t="s">
        <v>603</v>
      </c>
      <c r="C612" t="s">
        <v>1690</v>
      </c>
    </row>
    <row r="613" spans="1:3" ht="12.75">
      <c r="A613">
        <v>10615</v>
      </c>
      <c r="B613" t="s">
        <v>1870</v>
      </c>
      <c r="C613" t="s">
        <v>1690</v>
      </c>
    </row>
    <row r="614" spans="1:3" ht="12.75">
      <c r="A614">
        <v>10616</v>
      </c>
      <c r="B614" t="s">
        <v>604</v>
      </c>
      <c r="C614" t="s">
        <v>1690</v>
      </c>
    </row>
    <row r="615" spans="1:3" ht="12.75">
      <c r="A615">
        <v>10617</v>
      </c>
      <c r="B615" t="s">
        <v>605</v>
      </c>
      <c r="C615" t="s">
        <v>1690</v>
      </c>
    </row>
    <row r="616" spans="1:3" ht="12.75">
      <c r="A616">
        <v>10618</v>
      </c>
      <c r="B616" t="s">
        <v>41</v>
      </c>
      <c r="C616" t="s">
        <v>1690</v>
      </c>
    </row>
    <row r="617" spans="1:3" ht="12.75">
      <c r="A617">
        <v>10619</v>
      </c>
      <c r="B617" t="s">
        <v>1790</v>
      </c>
      <c r="C617" t="s">
        <v>1690</v>
      </c>
    </row>
    <row r="618" spans="1:3" ht="12.75">
      <c r="A618">
        <v>10620</v>
      </c>
      <c r="B618" t="s">
        <v>1016</v>
      </c>
      <c r="C618" t="s">
        <v>1690</v>
      </c>
    </row>
    <row r="619" spans="1:3" ht="12.75">
      <c r="A619">
        <v>10621</v>
      </c>
      <c r="B619" t="s">
        <v>1133</v>
      </c>
      <c r="C619" t="s">
        <v>1690</v>
      </c>
    </row>
    <row r="620" spans="1:3" ht="12.75">
      <c r="A620">
        <v>10622</v>
      </c>
      <c r="B620" t="s">
        <v>1516</v>
      </c>
      <c r="C620" t="s">
        <v>1690</v>
      </c>
    </row>
    <row r="621" spans="1:3" ht="12.75">
      <c r="A621">
        <v>10623</v>
      </c>
      <c r="B621" t="s">
        <v>246</v>
      </c>
      <c r="C621" t="s">
        <v>1690</v>
      </c>
    </row>
    <row r="622" spans="1:3" ht="12.75">
      <c r="A622">
        <v>10624</v>
      </c>
      <c r="B622" t="s">
        <v>606</v>
      </c>
      <c r="C622" t="s">
        <v>1690</v>
      </c>
    </row>
    <row r="623" spans="1:3" ht="12.75">
      <c r="A623">
        <v>10625</v>
      </c>
      <c r="B623" t="s">
        <v>607</v>
      </c>
      <c r="C623" t="s">
        <v>1690</v>
      </c>
    </row>
    <row r="624" spans="1:3" ht="12.75">
      <c r="A624">
        <v>10626</v>
      </c>
      <c r="B624" t="s">
        <v>236</v>
      </c>
      <c r="C624" t="s">
        <v>1690</v>
      </c>
    </row>
    <row r="625" spans="1:3" ht="12.75">
      <c r="A625">
        <v>10627</v>
      </c>
      <c r="B625" t="s">
        <v>951</v>
      </c>
      <c r="C625" t="s">
        <v>1690</v>
      </c>
    </row>
    <row r="626" spans="1:3" ht="12.75">
      <c r="A626">
        <v>10628</v>
      </c>
      <c r="B626" t="s">
        <v>1885</v>
      </c>
      <c r="C626" t="s">
        <v>1690</v>
      </c>
    </row>
    <row r="627" spans="1:3" ht="12.75">
      <c r="A627">
        <v>10629</v>
      </c>
      <c r="B627" t="s">
        <v>1889</v>
      </c>
      <c r="C627" t="s">
        <v>1690</v>
      </c>
    </row>
    <row r="628" spans="1:3" ht="12.75">
      <c r="A628">
        <v>10630</v>
      </c>
      <c r="B628" t="s">
        <v>271</v>
      </c>
      <c r="C628" t="s">
        <v>1690</v>
      </c>
    </row>
    <row r="629" spans="1:3" ht="12.75">
      <c r="A629">
        <v>10631</v>
      </c>
      <c r="B629" t="s">
        <v>157</v>
      </c>
      <c r="C629" t="s">
        <v>1690</v>
      </c>
    </row>
    <row r="630" spans="1:3" ht="12.75">
      <c r="A630">
        <v>10632</v>
      </c>
      <c r="B630" t="s">
        <v>235</v>
      </c>
      <c r="C630" t="s">
        <v>1690</v>
      </c>
    </row>
    <row r="631" spans="1:3" ht="12.75">
      <c r="A631">
        <v>10633</v>
      </c>
      <c r="B631" t="s">
        <v>1335</v>
      </c>
      <c r="C631" t="s">
        <v>1690</v>
      </c>
    </row>
    <row r="632" spans="1:3" ht="12.75">
      <c r="A632">
        <v>10634</v>
      </c>
      <c r="B632" t="s">
        <v>608</v>
      </c>
      <c r="C632" t="s">
        <v>1690</v>
      </c>
    </row>
    <row r="633" spans="1:3" ht="12.75">
      <c r="A633">
        <v>10635</v>
      </c>
      <c r="B633" t="s">
        <v>1257</v>
      </c>
      <c r="C633" t="s">
        <v>1690</v>
      </c>
    </row>
    <row r="634" spans="1:3" ht="12.75">
      <c r="A634">
        <v>10636</v>
      </c>
      <c r="B634" t="s">
        <v>1529</v>
      </c>
      <c r="C634" t="s">
        <v>1690</v>
      </c>
    </row>
    <row r="635" spans="1:3" ht="12.75">
      <c r="A635">
        <v>10637</v>
      </c>
      <c r="B635" t="s">
        <v>1763</v>
      </c>
      <c r="C635" t="s">
        <v>1690</v>
      </c>
    </row>
    <row r="636" spans="1:3" ht="12.75">
      <c r="A636">
        <v>10638</v>
      </c>
      <c r="B636" t="s">
        <v>6</v>
      </c>
      <c r="C636" t="s">
        <v>1690</v>
      </c>
    </row>
    <row r="637" spans="1:3" ht="12.75">
      <c r="A637">
        <v>10639</v>
      </c>
      <c r="B637" t="s">
        <v>357</v>
      </c>
      <c r="C637" t="s">
        <v>1690</v>
      </c>
    </row>
    <row r="638" spans="1:3" ht="12.75">
      <c r="A638">
        <v>10640</v>
      </c>
      <c r="B638" t="s">
        <v>1188</v>
      </c>
      <c r="C638" t="s">
        <v>1690</v>
      </c>
    </row>
    <row r="639" spans="1:3" ht="12.75">
      <c r="A639">
        <v>10641</v>
      </c>
      <c r="B639" t="s">
        <v>40</v>
      </c>
      <c r="C639" t="s">
        <v>1690</v>
      </c>
    </row>
    <row r="640" spans="1:3" ht="12.75">
      <c r="A640">
        <v>10642</v>
      </c>
      <c r="B640" t="s">
        <v>1325</v>
      </c>
      <c r="C640" t="s">
        <v>1690</v>
      </c>
    </row>
    <row r="641" spans="1:3" ht="12.75">
      <c r="A641">
        <v>10643</v>
      </c>
      <c r="B641" t="s">
        <v>183</v>
      </c>
      <c r="C641" t="s">
        <v>1690</v>
      </c>
    </row>
    <row r="642" spans="1:3" ht="12.75">
      <c r="A642">
        <v>10644</v>
      </c>
      <c r="B642" t="s">
        <v>1876</v>
      </c>
      <c r="C642" t="s">
        <v>1690</v>
      </c>
    </row>
    <row r="643" spans="1:3" ht="12.75">
      <c r="A643">
        <v>10645</v>
      </c>
      <c r="B643" t="s">
        <v>1877</v>
      </c>
      <c r="C643" t="s">
        <v>1690</v>
      </c>
    </row>
    <row r="644" spans="1:3" ht="12.75">
      <c r="A644">
        <v>10646</v>
      </c>
      <c r="B644" t="s">
        <v>365</v>
      </c>
      <c r="C644" t="s">
        <v>1690</v>
      </c>
    </row>
    <row r="645" spans="1:3" ht="12.75">
      <c r="A645">
        <v>10647</v>
      </c>
      <c r="B645" t="s">
        <v>111</v>
      </c>
      <c r="C645" t="s">
        <v>1690</v>
      </c>
    </row>
    <row r="646" spans="1:3" ht="12.75">
      <c r="A646">
        <v>10648</v>
      </c>
      <c r="B646" t="s">
        <v>609</v>
      </c>
      <c r="C646" t="s">
        <v>1690</v>
      </c>
    </row>
    <row r="647" spans="1:3" ht="12.75">
      <c r="A647">
        <v>10649</v>
      </c>
      <c r="B647" t="s">
        <v>610</v>
      </c>
      <c r="C647" t="s">
        <v>1690</v>
      </c>
    </row>
    <row r="648" spans="1:3" ht="12.75">
      <c r="A648">
        <v>10650</v>
      </c>
      <c r="B648" t="s">
        <v>150</v>
      </c>
      <c r="C648" t="s">
        <v>1687</v>
      </c>
    </row>
    <row r="649" spans="1:3" ht="12.75">
      <c r="A649">
        <v>10651</v>
      </c>
      <c r="B649" t="s">
        <v>356</v>
      </c>
      <c r="C649" t="s">
        <v>1687</v>
      </c>
    </row>
    <row r="650" spans="1:3" ht="12.75">
      <c r="A650">
        <v>10652</v>
      </c>
      <c r="B650" t="s">
        <v>916</v>
      </c>
      <c r="C650" t="s">
        <v>1687</v>
      </c>
    </row>
    <row r="651" spans="1:3" ht="12.75">
      <c r="A651">
        <v>10653</v>
      </c>
      <c r="B651" t="s">
        <v>370</v>
      </c>
      <c r="C651" t="s">
        <v>1687</v>
      </c>
    </row>
    <row r="652" spans="1:3" ht="12.75">
      <c r="A652">
        <v>10654</v>
      </c>
      <c r="B652" t="s">
        <v>971</v>
      </c>
      <c r="C652" t="s">
        <v>1687</v>
      </c>
    </row>
    <row r="653" spans="1:3" ht="12.75">
      <c r="A653">
        <v>10655</v>
      </c>
      <c r="B653" t="s">
        <v>970</v>
      </c>
      <c r="C653" t="s">
        <v>1687</v>
      </c>
    </row>
    <row r="654" spans="1:3" ht="12.75">
      <c r="A654">
        <v>10656</v>
      </c>
      <c r="B654" t="s">
        <v>611</v>
      </c>
      <c r="C654" t="s">
        <v>1687</v>
      </c>
    </row>
    <row r="655" spans="1:3" ht="12.75">
      <c r="A655">
        <v>10657</v>
      </c>
      <c r="B655" t="s">
        <v>612</v>
      </c>
      <c r="C655" t="s">
        <v>1687</v>
      </c>
    </row>
    <row r="656" spans="1:3" ht="12.75">
      <c r="A656">
        <v>10658</v>
      </c>
      <c r="B656" t="s">
        <v>613</v>
      </c>
      <c r="C656" t="s">
        <v>1687</v>
      </c>
    </row>
    <row r="657" spans="1:3" ht="12.75">
      <c r="A657">
        <v>10659</v>
      </c>
      <c r="B657" t="s">
        <v>1035</v>
      </c>
      <c r="C657" t="s">
        <v>1687</v>
      </c>
    </row>
    <row r="658" spans="1:3" ht="12.75">
      <c r="A658">
        <v>10660</v>
      </c>
      <c r="B658" t="s">
        <v>614</v>
      </c>
      <c r="C658" t="s">
        <v>1687</v>
      </c>
    </row>
    <row r="659" spans="1:3" ht="12.75">
      <c r="A659">
        <v>10661</v>
      </c>
      <c r="B659" t="s">
        <v>1279</v>
      </c>
      <c r="C659" t="s">
        <v>1687</v>
      </c>
    </row>
    <row r="660" spans="1:3" ht="12.75">
      <c r="A660">
        <v>10662</v>
      </c>
      <c r="B660" t="s">
        <v>1268</v>
      </c>
      <c r="C660" t="s">
        <v>1687</v>
      </c>
    </row>
    <row r="661" spans="1:3" ht="12.75">
      <c r="A661">
        <v>10663</v>
      </c>
      <c r="B661" t="s">
        <v>1410</v>
      </c>
      <c r="C661" t="s">
        <v>1687</v>
      </c>
    </row>
    <row r="662" spans="1:3" ht="12.75">
      <c r="A662">
        <v>10664</v>
      </c>
      <c r="B662" t="s">
        <v>1409</v>
      </c>
      <c r="C662" t="s">
        <v>1687</v>
      </c>
    </row>
    <row r="663" spans="1:3" ht="12.75">
      <c r="A663">
        <v>10665</v>
      </c>
      <c r="B663" t="s">
        <v>1367</v>
      </c>
      <c r="C663" t="s">
        <v>1687</v>
      </c>
    </row>
    <row r="664" spans="1:3" ht="12.75">
      <c r="A664">
        <v>10666</v>
      </c>
      <c r="B664" t="s">
        <v>2524</v>
      </c>
      <c r="C664" t="s">
        <v>1687</v>
      </c>
    </row>
    <row r="665" spans="1:3" ht="12.75">
      <c r="A665">
        <v>10667</v>
      </c>
      <c r="B665" t="s">
        <v>141</v>
      </c>
      <c r="C665" t="s">
        <v>1687</v>
      </c>
    </row>
    <row r="666" spans="1:3" ht="12.75">
      <c r="A666">
        <v>10668</v>
      </c>
      <c r="B666" t="s">
        <v>1508</v>
      </c>
      <c r="C666" t="s">
        <v>1687</v>
      </c>
    </row>
    <row r="667" spans="1:3" ht="12.75">
      <c r="A667">
        <v>10669</v>
      </c>
      <c r="B667" t="s">
        <v>1177</v>
      </c>
      <c r="C667" t="s">
        <v>1687</v>
      </c>
    </row>
    <row r="668" spans="1:3" ht="12.75">
      <c r="A668">
        <v>10670</v>
      </c>
      <c r="B668" t="s">
        <v>1336</v>
      </c>
      <c r="C668" t="s">
        <v>1689</v>
      </c>
    </row>
    <row r="669" spans="1:3" ht="12.75">
      <c r="A669">
        <v>10671</v>
      </c>
      <c r="B669" t="s">
        <v>352</v>
      </c>
      <c r="C669" t="s">
        <v>1682</v>
      </c>
    </row>
    <row r="670" spans="1:3" ht="12.75">
      <c r="A670">
        <v>10672</v>
      </c>
      <c r="B670" t="s">
        <v>2479</v>
      </c>
      <c r="C670" t="s">
        <v>1683</v>
      </c>
    </row>
    <row r="671" spans="1:3" ht="12.75">
      <c r="A671">
        <v>10673</v>
      </c>
      <c r="B671" t="s">
        <v>961</v>
      </c>
      <c r="C671" t="s">
        <v>1688</v>
      </c>
    </row>
    <row r="672" spans="1:3" ht="12.75">
      <c r="A672">
        <v>10674</v>
      </c>
      <c r="B672" t="s">
        <v>615</v>
      </c>
      <c r="C672" t="s">
        <v>1688</v>
      </c>
    </row>
    <row r="673" spans="1:3" ht="12.75">
      <c r="A673">
        <v>10675</v>
      </c>
      <c r="B673" t="s">
        <v>616</v>
      </c>
      <c r="C673" t="s">
        <v>1693</v>
      </c>
    </row>
    <row r="674" spans="1:3" ht="12.75">
      <c r="A674">
        <v>10676</v>
      </c>
      <c r="B674" t="s">
        <v>226</v>
      </c>
      <c r="C674" t="s">
        <v>1693</v>
      </c>
    </row>
    <row r="675" spans="1:3" ht="12.75">
      <c r="A675">
        <v>10677</v>
      </c>
      <c r="B675" t="s">
        <v>617</v>
      </c>
      <c r="C675" t="s">
        <v>1693</v>
      </c>
    </row>
    <row r="676" spans="1:3" ht="12.75">
      <c r="A676">
        <v>10678</v>
      </c>
      <c r="B676" t="s">
        <v>196</v>
      </c>
      <c r="C676" t="s">
        <v>1693</v>
      </c>
    </row>
    <row r="677" spans="1:3" ht="12.75">
      <c r="A677">
        <v>10679</v>
      </c>
      <c r="B677" t="s">
        <v>1048</v>
      </c>
      <c r="C677" t="s">
        <v>1693</v>
      </c>
    </row>
    <row r="678" spans="1:3" ht="12.75">
      <c r="A678">
        <v>10680</v>
      </c>
      <c r="B678" t="s">
        <v>618</v>
      </c>
      <c r="C678" t="s">
        <v>1693</v>
      </c>
    </row>
    <row r="679" spans="1:3" ht="12.75">
      <c r="A679">
        <v>10681</v>
      </c>
      <c r="B679" t="s">
        <v>619</v>
      </c>
      <c r="C679" t="s">
        <v>1693</v>
      </c>
    </row>
    <row r="680" spans="1:3" ht="12.75">
      <c r="A680">
        <v>10682</v>
      </c>
      <c r="B680" t="s">
        <v>620</v>
      </c>
      <c r="C680" t="s">
        <v>1693</v>
      </c>
    </row>
    <row r="681" spans="1:3" ht="12.75">
      <c r="A681">
        <v>10683</v>
      </c>
      <c r="B681" t="s">
        <v>239</v>
      </c>
      <c r="C681" t="s">
        <v>1693</v>
      </c>
    </row>
    <row r="682" spans="1:3" ht="12.75">
      <c r="A682">
        <v>10684</v>
      </c>
      <c r="B682" t="s">
        <v>621</v>
      </c>
      <c r="C682" t="s">
        <v>1693</v>
      </c>
    </row>
    <row r="683" spans="1:3" ht="12.75">
      <c r="A683">
        <v>10685</v>
      </c>
      <c r="B683" t="s">
        <v>1175</v>
      </c>
      <c r="C683" t="s">
        <v>1693</v>
      </c>
    </row>
    <row r="684" spans="1:3" ht="12.75">
      <c r="A684">
        <v>10686</v>
      </c>
      <c r="B684" t="s">
        <v>622</v>
      </c>
      <c r="C684" t="s">
        <v>1693</v>
      </c>
    </row>
    <row r="685" spans="1:3" ht="12.75">
      <c r="A685">
        <v>10687</v>
      </c>
      <c r="B685" t="s">
        <v>934</v>
      </c>
      <c r="C685" t="s">
        <v>1693</v>
      </c>
    </row>
    <row r="686" spans="1:3" ht="12.75">
      <c r="A686">
        <v>10688</v>
      </c>
      <c r="B686" t="s">
        <v>1108</v>
      </c>
      <c r="C686" t="s">
        <v>1693</v>
      </c>
    </row>
    <row r="687" spans="1:3" ht="12.75">
      <c r="A687">
        <v>10689</v>
      </c>
      <c r="B687" t="s">
        <v>1296</v>
      </c>
      <c r="C687" t="s">
        <v>1693</v>
      </c>
    </row>
    <row r="688" spans="1:3" ht="12.75">
      <c r="A688">
        <v>10690</v>
      </c>
      <c r="B688" t="s">
        <v>33</v>
      </c>
      <c r="C688" t="s">
        <v>1693</v>
      </c>
    </row>
    <row r="689" spans="1:3" ht="12.75">
      <c r="A689">
        <v>10691</v>
      </c>
      <c r="B689" t="s">
        <v>1825</v>
      </c>
      <c r="C689" t="s">
        <v>1693</v>
      </c>
    </row>
    <row r="690" spans="1:3" ht="12.75">
      <c r="A690">
        <v>10692</v>
      </c>
      <c r="B690" t="s">
        <v>269</v>
      </c>
      <c r="C690" t="s">
        <v>1693</v>
      </c>
    </row>
    <row r="691" spans="1:3" ht="12.75">
      <c r="A691">
        <v>10693</v>
      </c>
      <c r="B691" t="s">
        <v>1434</v>
      </c>
      <c r="C691" t="s">
        <v>1693</v>
      </c>
    </row>
    <row r="692" spans="1:3" ht="12.75">
      <c r="A692">
        <v>10694</v>
      </c>
      <c r="B692" t="s">
        <v>623</v>
      </c>
      <c r="C692" t="s">
        <v>1693</v>
      </c>
    </row>
    <row r="693" spans="1:3" ht="12.75">
      <c r="A693">
        <v>10695</v>
      </c>
      <c r="B693" t="s">
        <v>953</v>
      </c>
      <c r="C693" t="s">
        <v>1693</v>
      </c>
    </row>
    <row r="694" spans="1:3" ht="12.75">
      <c r="A694">
        <v>10696</v>
      </c>
      <c r="B694" t="s">
        <v>36</v>
      </c>
      <c r="C694" t="s">
        <v>1693</v>
      </c>
    </row>
    <row r="695" spans="1:3" ht="12.75">
      <c r="A695">
        <v>10697</v>
      </c>
      <c r="B695" t="s">
        <v>48</v>
      </c>
      <c r="C695" t="s">
        <v>1693</v>
      </c>
    </row>
    <row r="696" spans="1:3" ht="12.75">
      <c r="A696">
        <v>10698</v>
      </c>
      <c r="B696" t="s">
        <v>1151</v>
      </c>
      <c r="C696" t="s">
        <v>1693</v>
      </c>
    </row>
    <row r="697" spans="1:3" ht="12.75">
      <c r="A697">
        <v>10699</v>
      </c>
      <c r="B697" t="s">
        <v>1755</v>
      </c>
      <c r="C697" t="s">
        <v>1693</v>
      </c>
    </row>
    <row r="698" spans="1:3" ht="12.75">
      <c r="A698">
        <v>10700</v>
      </c>
      <c r="B698" t="s">
        <v>624</v>
      </c>
      <c r="C698" t="s">
        <v>1693</v>
      </c>
    </row>
    <row r="699" spans="1:3" ht="12.75">
      <c r="A699">
        <v>10701</v>
      </c>
      <c r="B699" t="s">
        <v>625</v>
      </c>
      <c r="C699" t="s">
        <v>1693</v>
      </c>
    </row>
    <row r="700" spans="1:3" ht="12.75">
      <c r="A700">
        <v>10702</v>
      </c>
      <c r="B700" t="s">
        <v>2495</v>
      </c>
      <c r="C700" t="s">
        <v>1693</v>
      </c>
    </row>
    <row r="701" spans="1:3" ht="12.75">
      <c r="A701">
        <v>10703</v>
      </c>
      <c r="B701" t="s">
        <v>626</v>
      </c>
      <c r="C701" t="s">
        <v>1693</v>
      </c>
    </row>
    <row r="702" spans="1:3" ht="12.75">
      <c r="A702">
        <v>10704</v>
      </c>
      <c r="B702" t="s">
        <v>627</v>
      </c>
      <c r="C702" t="s">
        <v>1693</v>
      </c>
    </row>
    <row r="703" spans="1:3" ht="12.75">
      <c r="A703">
        <v>10705</v>
      </c>
      <c r="B703" t="s">
        <v>54</v>
      </c>
      <c r="C703" t="s">
        <v>1693</v>
      </c>
    </row>
    <row r="704" spans="1:3" ht="12.75">
      <c r="A704">
        <v>10706</v>
      </c>
      <c r="B704" t="s">
        <v>2529</v>
      </c>
      <c r="C704" t="s">
        <v>1693</v>
      </c>
    </row>
    <row r="705" spans="1:3" ht="12.75">
      <c r="A705">
        <v>10707</v>
      </c>
      <c r="B705" t="s">
        <v>628</v>
      </c>
      <c r="C705" t="s">
        <v>1693</v>
      </c>
    </row>
    <row r="706" spans="1:3" ht="12.75">
      <c r="A706">
        <v>10708</v>
      </c>
      <c r="B706" t="s">
        <v>1893</v>
      </c>
      <c r="C706" t="s">
        <v>1687</v>
      </c>
    </row>
    <row r="707" spans="1:3" ht="12.75">
      <c r="A707">
        <v>10709</v>
      </c>
      <c r="B707" t="s">
        <v>358</v>
      </c>
      <c r="C707" t="s">
        <v>1687</v>
      </c>
    </row>
    <row r="708" spans="1:3" ht="12.75">
      <c r="A708">
        <v>10710</v>
      </c>
      <c r="B708" t="s">
        <v>629</v>
      </c>
      <c r="C708" t="s">
        <v>1692</v>
      </c>
    </row>
    <row r="709" spans="1:3" ht="12.75">
      <c r="A709">
        <v>10711</v>
      </c>
      <c r="B709" t="s">
        <v>2460</v>
      </c>
      <c r="C709" t="s">
        <v>1680</v>
      </c>
    </row>
    <row r="710" spans="1:3" ht="12.75">
      <c r="A710">
        <v>10712</v>
      </c>
      <c r="B710" t="s">
        <v>1415</v>
      </c>
      <c r="C710" t="s">
        <v>1680</v>
      </c>
    </row>
    <row r="711" spans="1:3" ht="12.75">
      <c r="A711">
        <v>10713</v>
      </c>
      <c r="B711" t="s">
        <v>169</v>
      </c>
      <c r="C711" t="s">
        <v>1680</v>
      </c>
    </row>
    <row r="712" spans="1:3" ht="12.75">
      <c r="A712">
        <v>10714</v>
      </c>
      <c r="B712" t="s">
        <v>1482</v>
      </c>
      <c r="C712" t="s">
        <v>1680</v>
      </c>
    </row>
    <row r="713" spans="1:3" ht="12.75">
      <c r="A713">
        <v>10715</v>
      </c>
      <c r="B713" t="s">
        <v>1756</v>
      </c>
      <c r="C713" t="s">
        <v>1680</v>
      </c>
    </row>
    <row r="714" spans="1:3" ht="12.75">
      <c r="A714">
        <v>10716</v>
      </c>
      <c r="B714" t="s">
        <v>913</v>
      </c>
      <c r="C714" t="s">
        <v>1680</v>
      </c>
    </row>
    <row r="715" spans="1:3" ht="12.75">
      <c r="A715">
        <v>10717</v>
      </c>
      <c r="B715" t="s">
        <v>1479</v>
      </c>
      <c r="C715" t="s">
        <v>1680</v>
      </c>
    </row>
    <row r="716" spans="1:3" ht="12.75">
      <c r="A716">
        <v>10718</v>
      </c>
      <c r="B716" t="s">
        <v>1332</v>
      </c>
      <c r="C716" t="s">
        <v>1680</v>
      </c>
    </row>
    <row r="717" spans="1:3" ht="12.75">
      <c r="A717">
        <v>10719</v>
      </c>
      <c r="B717" t="s">
        <v>70</v>
      </c>
      <c r="C717" t="s">
        <v>1680</v>
      </c>
    </row>
    <row r="718" spans="1:3" ht="12.75">
      <c r="A718">
        <v>10720</v>
      </c>
      <c r="B718" t="s">
        <v>1872</v>
      </c>
      <c r="C718" t="s">
        <v>1680</v>
      </c>
    </row>
    <row r="719" spans="1:3" ht="12.75">
      <c r="A719">
        <v>10721</v>
      </c>
      <c r="B719" t="s">
        <v>1189</v>
      </c>
      <c r="C719" t="s">
        <v>1680</v>
      </c>
    </row>
    <row r="720" spans="1:3" ht="12.75">
      <c r="A720">
        <v>10722</v>
      </c>
      <c r="B720" t="s">
        <v>1106</v>
      </c>
      <c r="C720" t="s">
        <v>1680</v>
      </c>
    </row>
    <row r="721" spans="1:3" ht="12.75">
      <c r="A721">
        <v>10723</v>
      </c>
      <c r="B721" t="s">
        <v>2519</v>
      </c>
      <c r="C721" t="s">
        <v>1680</v>
      </c>
    </row>
    <row r="722" spans="1:3" ht="12.75">
      <c r="A722">
        <v>10724</v>
      </c>
      <c r="B722" t="s">
        <v>1720</v>
      </c>
      <c r="C722" t="s">
        <v>1680</v>
      </c>
    </row>
    <row r="723" spans="1:3" ht="12.75">
      <c r="A723">
        <v>10725</v>
      </c>
      <c r="B723" t="s">
        <v>2520</v>
      </c>
      <c r="C723" t="s">
        <v>1680</v>
      </c>
    </row>
    <row r="724" spans="1:3" ht="12.75">
      <c r="A724">
        <v>10726</v>
      </c>
      <c r="B724" t="s">
        <v>97</v>
      </c>
      <c r="C724" t="s">
        <v>1680</v>
      </c>
    </row>
    <row r="725" spans="1:3" ht="12.75">
      <c r="A725">
        <v>10727</v>
      </c>
      <c r="B725" t="s">
        <v>1308</v>
      </c>
      <c r="C725" t="s">
        <v>1680</v>
      </c>
    </row>
    <row r="726" spans="1:3" ht="12.75">
      <c r="A726">
        <v>10728</v>
      </c>
      <c r="B726" t="s">
        <v>1320</v>
      </c>
      <c r="C726" t="s">
        <v>1680</v>
      </c>
    </row>
    <row r="727" spans="1:3" ht="12.75">
      <c r="A727">
        <v>10729</v>
      </c>
      <c r="B727" t="s">
        <v>1478</v>
      </c>
      <c r="C727" t="s">
        <v>1680</v>
      </c>
    </row>
    <row r="728" spans="1:3" ht="12.75">
      <c r="A728">
        <v>10730</v>
      </c>
      <c r="B728" t="s">
        <v>1309</v>
      </c>
      <c r="C728" t="s">
        <v>1680</v>
      </c>
    </row>
    <row r="729" spans="1:3" ht="12.75">
      <c r="A729">
        <v>10731</v>
      </c>
      <c r="B729" t="s">
        <v>630</v>
      </c>
      <c r="C729" t="s">
        <v>1680</v>
      </c>
    </row>
    <row r="730" spans="1:3" ht="12.75">
      <c r="A730">
        <v>10732</v>
      </c>
      <c r="B730" t="s">
        <v>631</v>
      </c>
      <c r="C730" t="s">
        <v>1680</v>
      </c>
    </row>
    <row r="731" spans="1:3" ht="12.75">
      <c r="A731">
        <v>10733</v>
      </c>
      <c r="B731" t="s">
        <v>2491</v>
      </c>
      <c r="C731" t="s">
        <v>1680</v>
      </c>
    </row>
    <row r="732" spans="1:3" ht="12.75">
      <c r="A732">
        <v>10734</v>
      </c>
      <c r="B732" t="s">
        <v>632</v>
      </c>
      <c r="C732" t="s">
        <v>1680</v>
      </c>
    </row>
    <row r="733" spans="1:3" ht="12.75">
      <c r="A733">
        <v>10735</v>
      </c>
      <c r="B733" t="s">
        <v>1498</v>
      </c>
      <c r="C733" t="s">
        <v>1680</v>
      </c>
    </row>
    <row r="734" spans="1:3" ht="12.75">
      <c r="A734">
        <v>10736</v>
      </c>
      <c r="B734" t="s">
        <v>1706</v>
      </c>
      <c r="C734" t="s">
        <v>1680</v>
      </c>
    </row>
    <row r="735" spans="1:3" ht="12.75">
      <c r="A735">
        <v>10737</v>
      </c>
      <c r="B735" t="s">
        <v>633</v>
      </c>
      <c r="C735" t="s">
        <v>1680</v>
      </c>
    </row>
    <row r="736" spans="1:3" ht="12.75">
      <c r="A736">
        <v>10738</v>
      </c>
      <c r="B736" t="s">
        <v>1476</v>
      </c>
      <c r="C736" t="s">
        <v>1677</v>
      </c>
    </row>
    <row r="737" spans="1:3" ht="12.75">
      <c r="A737">
        <v>10739</v>
      </c>
      <c r="B737" t="s">
        <v>1343</v>
      </c>
      <c r="C737" t="s">
        <v>1680</v>
      </c>
    </row>
    <row r="738" spans="1:3" ht="12.75">
      <c r="A738">
        <v>10740</v>
      </c>
      <c r="B738" t="s">
        <v>1094</v>
      </c>
      <c r="C738" t="s">
        <v>1680</v>
      </c>
    </row>
    <row r="739" spans="1:3" ht="12.75">
      <c r="A739">
        <v>10741</v>
      </c>
      <c r="B739" t="s">
        <v>634</v>
      </c>
      <c r="C739" t="s">
        <v>1680</v>
      </c>
    </row>
    <row r="740" spans="1:3" ht="12.75">
      <c r="A740">
        <v>10742</v>
      </c>
      <c r="B740" t="s">
        <v>635</v>
      </c>
      <c r="C740" t="s">
        <v>1680</v>
      </c>
    </row>
    <row r="741" spans="1:3" ht="12.75">
      <c r="A741">
        <v>10743</v>
      </c>
      <c r="B741" t="s">
        <v>243</v>
      </c>
      <c r="C741" t="s">
        <v>1680</v>
      </c>
    </row>
    <row r="742" spans="1:3" ht="12.75">
      <c r="A742">
        <v>10744</v>
      </c>
      <c r="B742" t="s">
        <v>170</v>
      </c>
      <c r="C742" t="s">
        <v>1680</v>
      </c>
    </row>
    <row r="743" spans="1:3" ht="12.75">
      <c r="A743">
        <v>10745</v>
      </c>
      <c r="B743" t="s">
        <v>636</v>
      </c>
      <c r="C743" t="s">
        <v>1680</v>
      </c>
    </row>
    <row r="744" spans="1:3" ht="12.75">
      <c r="A744">
        <v>10746</v>
      </c>
      <c r="B744" t="s">
        <v>918</v>
      </c>
      <c r="C744" t="s">
        <v>1680</v>
      </c>
    </row>
    <row r="745" spans="1:3" ht="12.75">
      <c r="A745">
        <v>10747</v>
      </c>
      <c r="B745" t="s">
        <v>975</v>
      </c>
      <c r="C745" t="s">
        <v>1680</v>
      </c>
    </row>
    <row r="746" spans="1:3" ht="12.75">
      <c r="A746">
        <v>10748</v>
      </c>
      <c r="B746" t="s">
        <v>637</v>
      </c>
      <c r="C746" t="s">
        <v>1680</v>
      </c>
    </row>
    <row r="747" spans="1:3" ht="12.75">
      <c r="A747">
        <v>10749</v>
      </c>
      <c r="B747" t="s">
        <v>248</v>
      </c>
      <c r="C747" t="s">
        <v>1680</v>
      </c>
    </row>
    <row r="748" spans="1:3" ht="12.75">
      <c r="A748">
        <v>10750</v>
      </c>
      <c r="B748" t="s">
        <v>1289</v>
      </c>
      <c r="C748" t="s">
        <v>1680</v>
      </c>
    </row>
    <row r="749" spans="1:3" ht="12.75">
      <c r="A749">
        <v>10751</v>
      </c>
      <c r="B749" t="s">
        <v>170</v>
      </c>
      <c r="C749" t="s">
        <v>1680</v>
      </c>
    </row>
    <row r="750" spans="1:3" ht="12.75">
      <c r="A750">
        <v>10752</v>
      </c>
      <c r="B750" t="s">
        <v>1239</v>
      </c>
      <c r="C750" t="s">
        <v>1677</v>
      </c>
    </row>
    <row r="751" spans="1:3" ht="12.75">
      <c r="A751">
        <v>10753</v>
      </c>
      <c r="B751" t="s">
        <v>974</v>
      </c>
      <c r="C751" t="s">
        <v>1677</v>
      </c>
    </row>
    <row r="752" spans="1:3" ht="12.75">
      <c r="A752">
        <v>10754</v>
      </c>
      <c r="B752" t="s">
        <v>1725</v>
      </c>
      <c r="C752" t="s">
        <v>1677</v>
      </c>
    </row>
    <row r="753" spans="1:3" ht="12.75">
      <c r="A753">
        <v>10755</v>
      </c>
      <c r="B753" t="s">
        <v>2499</v>
      </c>
      <c r="C753" t="s">
        <v>1677</v>
      </c>
    </row>
    <row r="754" spans="1:3" ht="12.75">
      <c r="A754">
        <v>10756</v>
      </c>
      <c r="B754" t="s">
        <v>1869</v>
      </c>
      <c r="C754" t="s">
        <v>1677</v>
      </c>
    </row>
    <row r="755" spans="1:3" ht="12.75">
      <c r="A755">
        <v>10757</v>
      </c>
      <c r="B755" t="s">
        <v>1699</v>
      </c>
      <c r="C755" t="s">
        <v>1677</v>
      </c>
    </row>
    <row r="756" spans="1:3" ht="12.75">
      <c r="A756">
        <v>10758</v>
      </c>
      <c r="B756" t="s">
        <v>936</v>
      </c>
      <c r="C756" t="s">
        <v>1676</v>
      </c>
    </row>
    <row r="757" spans="1:3" ht="12.75">
      <c r="A757">
        <v>10759</v>
      </c>
      <c r="B757" t="s">
        <v>638</v>
      </c>
      <c r="C757" t="s">
        <v>1676</v>
      </c>
    </row>
    <row r="758" spans="1:3" ht="12.75">
      <c r="A758">
        <v>10760</v>
      </c>
      <c r="B758" t="s">
        <v>118</v>
      </c>
      <c r="C758" t="s">
        <v>1676</v>
      </c>
    </row>
    <row r="759" spans="1:3" ht="12.75">
      <c r="A759">
        <v>10761</v>
      </c>
      <c r="B759" t="s">
        <v>639</v>
      </c>
      <c r="C759" t="s">
        <v>1676</v>
      </c>
    </row>
    <row r="760" spans="1:3" ht="12.75">
      <c r="A760">
        <v>10762</v>
      </c>
      <c r="B760" t="s">
        <v>640</v>
      </c>
      <c r="C760" t="s">
        <v>1676</v>
      </c>
    </row>
    <row r="761" spans="1:3" ht="12.75">
      <c r="A761">
        <v>10763</v>
      </c>
      <c r="B761" t="s">
        <v>276</v>
      </c>
      <c r="C761" t="s">
        <v>1676</v>
      </c>
    </row>
    <row r="762" spans="1:3" ht="12.75">
      <c r="A762">
        <v>10764</v>
      </c>
      <c r="B762" t="s">
        <v>1107</v>
      </c>
      <c r="C762" t="s">
        <v>1676</v>
      </c>
    </row>
    <row r="763" spans="1:3" ht="12.75">
      <c r="A763">
        <v>10765</v>
      </c>
      <c r="B763" t="s">
        <v>1706</v>
      </c>
      <c r="C763" t="s">
        <v>1680</v>
      </c>
    </row>
    <row r="764" spans="1:3" ht="12.75">
      <c r="A764">
        <v>10766</v>
      </c>
      <c r="B764" t="s">
        <v>369</v>
      </c>
      <c r="C764" t="s">
        <v>1680</v>
      </c>
    </row>
    <row r="765" spans="1:3" ht="12.75">
      <c r="A765">
        <v>10767</v>
      </c>
      <c r="B765" t="s">
        <v>641</v>
      </c>
      <c r="C765" t="s">
        <v>1683</v>
      </c>
    </row>
    <row r="766" spans="1:3" ht="12.75">
      <c r="A766">
        <v>10768</v>
      </c>
      <c r="B766" t="s">
        <v>1017</v>
      </c>
      <c r="C766" t="s">
        <v>1690</v>
      </c>
    </row>
    <row r="767" spans="1:3" ht="12.75">
      <c r="A767">
        <v>10769</v>
      </c>
      <c r="B767" t="s">
        <v>1198</v>
      </c>
      <c r="C767" t="s">
        <v>1690</v>
      </c>
    </row>
    <row r="768" spans="1:3" ht="12.75">
      <c r="A768">
        <v>10770</v>
      </c>
      <c r="B768" t="s">
        <v>1249</v>
      </c>
      <c r="C768" t="s">
        <v>1687</v>
      </c>
    </row>
    <row r="769" spans="1:3" ht="12.75">
      <c r="A769">
        <v>10771</v>
      </c>
      <c r="B769" t="s">
        <v>1280</v>
      </c>
      <c r="C769" t="s">
        <v>1687</v>
      </c>
    </row>
    <row r="770" spans="1:3" ht="12.75">
      <c r="A770">
        <v>10772</v>
      </c>
      <c r="B770" t="s">
        <v>642</v>
      </c>
      <c r="C770" t="s">
        <v>1687</v>
      </c>
    </row>
    <row r="771" spans="1:3" ht="12.75">
      <c r="A771">
        <v>10773</v>
      </c>
      <c r="B771" t="s">
        <v>1507</v>
      </c>
      <c r="C771" t="s">
        <v>1687</v>
      </c>
    </row>
    <row r="772" spans="1:3" ht="12.75">
      <c r="A772">
        <v>10774</v>
      </c>
      <c r="B772" t="s">
        <v>1315</v>
      </c>
      <c r="C772" t="s">
        <v>1687</v>
      </c>
    </row>
    <row r="773" spans="1:3" ht="12.75">
      <c r="A773">
        <v>10775</v>
      </c>
      <c r="B773" t="s">
        <v>250</v>
      </c>
      <c r="C773" t="s">
        <v>1687</v>
      </c>
    </row>
    <row r="774" spans="1:3" ht="12.75">
      <c r="A774">
        <v>10777</v>
      </c>
      <c r="B774" t="s">
        <v>1826</v>
      </c>
      <c r="C774" t="s">
        <v>1687</v>
      </c>
    </row>
    <row r="775" spans="1:3" ht="12.75">
      <c r="A775">
        <v>10778</v>
      </c>
      <c r="B775" t="s">
        <v>184</v>
      </c>
      <c r="C775" t="s">
        <v>1687</v>
      </c>
    </row>
    <row r="776" spans="1:3" ht="12.75">
      <c r="A776">
        <v>10779</v>
      </c>
      <c r="B776" t="s">
        <v>1036</v>
      </c>
      <c r="C776" t="s">
        <v>1687</v>
      </c>
    </row>
    <row r="777" spans="1:3" ht="12.75">
      <c r="A777">
        <v>10780</v>
      </c>
      <c r="B777" t="s">
        <v>1279</v>
      </c>
      <c r="C777" t="s">
        <v>1687</v>
      </c>
    </row>
    <row r="778" spans="1:3" ht="12.75">
      <c r="A778">
        <v>10781</v>
      </c>
      <c r="B778" t="s">
        <v>643</v>
      </c>
      <c r="C778" t="s">
        <v>1687</v>
      </c>
    </row>
    <row r="779" spans="1:3" ht="12.75">
      <c r="A779">
        <v>10782</v>
      </c>
      <c r="B779" t="s">
        <v>1900</v>
      </c>
      <c r="C779" t="s">
        <v>1689</v>
      </c>
    </row>
    <row r="780" spans="1:3" ht="12.75">
      <c r="A780">
        <v>10783</v>
      </c>
      <c r="B780" t="s">
        <v>1736</v>
      </c>
      <c r="C780" t="s">
        <v>1687</v>
      </c>
    </row>
    <row r="781" spans="1:3" ht="12.75">
      <c r="A781">
        <v>10784</v>
      </c>
      <c r="B781" t="s">
        <v>1286</v>
      </c>
      <c r="C781" t="s">
        <v>1683</v>
      </c>
    </row>
    <row r="782" spans="1:3" ht="12.75">
      <c r="A782">
        <v>10785</v>
      </c>
      <c r="B782" t="s">
        <v>644</v>
      </c>
      <c r="C782" t="s">
        <v>1683</v>
      </c>
    </row>
    <row r="783" spans="1:3" ht="12.75">
      <c r="A783">
        <v>10786</v>
      </c>
      <c r="B783" t="s">
        <v>645</v>
      </c>
      <c r="C783" t="s">
        <v>1683</v>
      </c>
    </row>
    <row r="784" spans="1:3" ht="12.75">
      <c r="A784">
        <v>10787</v>
      </c>
      <c r="B784" t="s">
        <v>646</v>
      </c>
      <c r="C784" t="s">
        <v>1683</v>
      </c>
    </row>
    <row r="785" spans="1:3" ht="12.75">
      <c r="A785">
        <v>10788</v>
      </c>
      <c r="B785" t="s">
        <v>1545</v>
      </c>
      <c r="C785" t="s">
        <v>1683</v>
      </c>
    </row>
    <row r="786" spans="1:3" ht="12.75">
      <c r="A786">
        <v>10789</v>
      </c>
      <c r="B786" t="s">
        <v>1418</v>
      </c>
      <c r="C786" t="s">
        <v>1683</v>
      </c>
    </row>
    <row r="787" spans="1:3" ht="12.75">
      <c r="A787">
        <v>10790</v>
      </c>
      <c r="B787" t="s">
        <v>647</v>
      </c>
      <c r="C787" t="s">
        <v>1683</v>
      </c>
    </row>
    <row r="788" spans="1:3" ht="12.75">
      <c r="A788">
        <v>10791</v>
      </c>
      <c r="B788" t="s">
        <v>1892</v>
      </c>
      <c r="C788" t="s">
        <v>1683</v>
      </c>
    </row>
    <row r="789" spans="1:3" ht="12.75">
      <c r="A789">
        <v>10792</v>
      </c>
      <c r="B789" t="s">
        <v>1881</v>
      </c>
      <c r="C789" t="s">
        <v>1690</v>
      </c>
    </row>
    <row r="790" spans="1:3" ht="12.75">
      <c r="A790">
        <v>10793</v>
      </c>
      <c r="B790" t="s">
        <v>1887</v>
      </c>
      <c r="C790" t="s">
        <v>1683</v>
      </c>
    </row>
    <row r="791" spans="1:3" ht="12.75">
      <c r="A791">
        <v>10794</v>
      </c>
      <c r="B791" t="s">
        <v>648</v>
      </c>
      <c r="C791" t="s">
        <v>1683</v>
      </c>
    </row>
    <row r="792" spans="1:3" ht="12.75">
      <c r="A792">
        <v>10795</v>
      </c>
      <c r="B792" t="s">
        <v>1350</v>
      </c>
      <c r="C792" t="s">
        <v>1683</v>
      </c>
    </row>
    <row r="793" spans="1:3" ht="12.75">
      <c r="A793">
        <v>10796</v>
      </c>
      <c r="B793" t="s">
        <v>1393</v>
      </c>
      <c r="C793" t="s">
        <v>1690</v>
      </c>
    </row>
    <row r="794" spans="1:3" ht="12.75">
      <c r="A794">
        <v>10797</v>
      </c>
      <c r="B794" t="s">
        <v>19</v>
      </c>
      <c r="C794" t="s">
        <v>1690</v>
      </c>
    </row>
    <row r="795" spans="1:3" ht="12.75">
      <c r="A795">
        <v>10798</v>
      </c>
      <c r="B795" t="s">
        <v>277</v>
      </c>
      <c r="C795" t="s">
        <v>1690</v>
      </c>
    </row>
    <row r="796" spans="1:3" ht="12.75">
      <c r="A796">
        <v>10799</v>
      </c>
      <c r="B796" t="s">
        <v>229</v>
      </c>
      <c r="C796" t="s">
        <v>1690</v>
      </c>
    </row>
    <row r="797" spans="1:3" ht="12.75">
      <c r="A797">
        <v>10800</v>
      </c>
      <c r="B797" t="s">
        <v>649</v>
      </c>
      <c r="C797" t="s">
        <v>1690</v>
      </c>
    </row>
    <row r="798" spans="1:3" ht="12.75">
      <c r="A798">
        <v>10801</v>
      </c>
      <c r="B798" t="s">
        <v>650</v>
      </c>
      <c r="C798" t="s">
        <v>1690</v>
      </c>
    </row>
    <row r="799" spans="1:3" ht="12.75">
      <c r="A799">
        <v>10802</v>
      </c>
      <c r="B799" t="s">
        <v>651</v>
      </c>
      <c r="C799" t="s">
        <v>1690</v>
      </c>
    </row>
    <row r="800" spans="1:3" ht="12.75">
      <c r="A800">
        <v>10803</v>
      </c>
      <c r="B800" t="s">
        <v>2513</v>
      </c>
      <c r="C800" t="s">
        <v>1690</v>
      </c>
    </row>
    <row r="801" spans="1:3" ht="12.75">
      <c r="A801">
        <v>10804</v>
      </c>
      <c r="B801" t="s">
        <v>2458</v>
      </c>
      <c r="C801" t="s">
        <v>1690</v>
      </c>
    </row>
    <row r="802" spans="1:3" ht="12.75">
      <c r="A802">
        <v>10805</v>
      </c>
      <c r="B802" t="s">
        <v>652</v>
      </c>
      <c r="C802" t="s">
        <v>1690</v>
      </c>
    </row>
    <row r="803" spans="1:3" ht="12.75">
      <c r="A803">
        <v>10806</v>
      </c>
      <c r="B803" t="s">
        <v>653</v>
      </c>
      <c r="C803" t="s">
        <v>1690</v>
      </c>
    </row>
    <row r="804" spans="1:3" ht="12.75">
      <c r="A804">
        <v>10807</v>
      </c>
      <c r="B804" t="s">
        <v>1871</v>
      </c>
      <c r="C804" t="s">
        <v>1690</v>
      </c>
    </row>
    <row r="805" spans="1:3" ht="12.75">
      <c r="A805">
        <v>10808</v>
      </c>
      <c r="B805" t="s">
        <v>654</v>
      </c>
      <c r="C805" t="s">
        <v>1690</v>
      </c>
    </row>
    <row r="806" spans="1:3" ht="12.75">
      <c r="A806">
        <v>10809</v>
      </c>
      <c r="B806" t="s">
        <v>1775</v>
      </c>
      <c r="C806" t="s">
        <v>1690</v>
      </c>
    </row>
    <row r="807" spans="1:3" ht="12.75">
      <c r="A807">
        <v>10810</v>
      </c>
      <c r="B807" t="s">
        <v>655</v>
      </c>
      <c r="C807" t="s">
        <v>1690</v>
      </c>
    </row>
    <row r="808" spans="1:3" ht="12.75">
      <c r="A808">
        <v>10811</v>
      </c>
      <c r="B808" t="s">
        <v>1031</v>
      </c>
      <c r="C808" t="s">
        <v>1690</v>
      </c>
    </row>
    <row r="809" spans="1:3" ht="12.75">
      <c r="A809">
        <v>10812</v>
      </c>
      <c r="B809" t="s">
        <v>1912</v>
      </c>
      <c r="C809" t="s">
        <v>1690</v>
      </c>
    </row>
    <row r="810" spans="1:3" ht="12.75">
      <c r="A810">
        <v>10813</v>
      </c>
      <c r="B810" t="s">
        <v>121</v>
      </c>
      <c r="C810" t="s">
        <v>1690</v>
      </c>
    </row>
    <row r="811" spans="1:3" ht="12.75">
      <c r="A811">
        <v>10814</v>
      </c>
      <c r="B811" t="s">
        <v>656</v>
      </c>
      <c r="C811" t="s">
        <v>1690</v>
      </c>
    </row>
    <row r="812" spans="1:3" ht="12.75">
      <c r="A812">
        <v>10815</v>
      </c>
      <c r="B812" t="s">
        <v>657</v>
      </c>
      <c r="C812" t="s">
        <v>1689</v>
      </c>
    </row>
    <row r="813" spans="1:3" ht="12.75">
      <c r="A813">
        <v>10816</v>
      </c>
      <c r="B813" t="s">
        <v>1442</v>
      </c>
      <c r="C813" t="s">
        <v>1689</v>
      </c>
    </row>
    <row r="814" spans="1:3" ht="12.75">
      <c r="A814">
        <v>10817</v>
      </c>
      <c r="B814" t="s">
        <v>658</v>
      </c>
      <c r="C814" t="s">
        <v>1689</v>
      </c>
    </row>
    <row r="815" spans="1:3" ht="12.75">
      <c r="A815">
        <v>10818</v>
      </c>
      <c r="B815" t="s">
        <v>997</v>
      </c>
      <c r="C815" t="s">
        <v>1689</v>
      </c>
    </row>
    <row r="816" spans="1:3" ht="12.75">
      <c r="A816">
        <v>10819</v>
      </c>
      <c r="B816" t="s">
        <v>2492</v>
      </c>
      <c r="C816" t="s">
        <v>1689</v>
      </c>
    </row>
    <row r="817" spans="1:3" ht="12.75">
      <c r="A817">
        <v>10820</v>
      </c>
      <c r="B817" t="s">
        <v>1828</v>
      </c>
      <c r="C817" t="s">
        <v>1689</v>
      </c>
    </row>
    <row r="818" spans="1:3" ht="12.75">
      <c r="A818">
        <v>10821</v>
      </c>
      <c r="B818" t="s">
        <v>1278</v>
      </c>
      <c r="C818" t="s">
        <v>1689</v>
      </c>
    </row>
    <row r="819" spans="1:3" ht="12.75">
      <c r="A819">
        <v>10822</v>
      </c>
      <c r="B819" t="s">
        <v>142</v>
      </c>
      <c r="C819" t="s">
        <v>1689</v>
      </c>
    </row>
    <row r="820" spans="1:3" ht="12.75">
      <c r="A820">
        <v>10823</v>
      </c>
      <c r="B820" t="s">
        <v>1818</v>
      </c>
      <c r="C820" t="s">
        <v>1689</v>
      </c>
    </row>
    <row r="821" spans="1:3" ht="12.75">
      <c r="A821">
        <v>10824</v>
      </c>
      <c r="B821" t="s">
        <v>51</v>
      </c>
      <c r="C821" t="s">
        <v>1689</v>
      </c>
    </row>
    <row r="822" spans="1:3" ht="12.75">
      <c r="A822">
        <v>10825</v>
      </c>
      <c r="B822" t="s">
        <v>2446</v>
      </c>
      <c r="C822" t="s">
        <v>1689</v>
      </c>
    </row>
    <row r="823" spans="1:3" ht="12.75">
      <c r="A823">
        <v>10826</v>
      </c>
      <c r="B823" t="s">
        <v>1806</v>
      </c>
      <c r="C823" t="s">
        <v>1689</v>
      </c>
    </row>
    <row r="824" spans="1:3" ht="12.75">
      <c r="A824">
        <v>10827</v>
      </c>
      <c r="B824" t="s">
        <v>1165</v>
      </c>
      <c r="C824" t="s">
        <v>1689</v>
      </c>
    </row>
    <row r="825" spans="1:3" ht="12.75">
      <c r="A825">
        <v>10828</v>
      </c>
      <c r="B825" t="s">
        <v>214</v>
      </c>
      <c r="C825" t="s">
        <v>1689</v>
      </c>
    </row>
    <row r="826" spans="1:3" ht="12.75">
      <c r="A826">
        <v>10829</v>
      </c>
      <c r="B826" t="s">
        <v>935</v>
      </c>
      <c r="C826" t="s">
        <v>1689</v>
      </c>
    </row>
    <row r="827" spans="1:3" ht="12.75">
      <c r="A827">
        <v>10830</v>
      </c>
      <c r="B827" t="s">
        <v>1021</v>
      </c>
      <c r="C827" t="s">
        <v>1689</v>
      </c>
    </row>
    <row r="828" spans="1:3" ht="12.75">
      <c r="A828">
        <v>10831</v>
      </c>
      <c r="B828" t="s">
        <v>39</v>
      </c>
      <c r="C828" t="s">
        <v>1689</v>
      </c>
    </row>
    <row r="829" spans="1:3" ht="12.75">
      <c r="A829">
        <v>10832</v>
      </c>
      <c r="B829" t="s">
        <v>1401</v>
      </c>
      <c r="C829" t="s">
        <v>1689</v>
      </c>
    </row>
    <row r="830" spans="1:3" ht="12.75">
      <c r="A830">
        <v>10833</v>
      </c>
      <c r="B830" t="s">
        <v>1337</v>
      </c>
      <c r="C830" t="s">
        <v>1689</v>
      </c>
    </row>
    <row r="831" spans="1:3" ht="12.75">
      <c r="A831">
        <v>10834</v>
      </c>
      <c r="B831" t="s">
        <v>1460</v>
      </c>
      <c r="C831" t="s">
        <v>1689</v>
      </c>
    </row>
    <row r="832" spans="1:3" ht="12.75">
      <c r="A832">
        <v>10835</v>
      </c>
      <c r="B832" t="s">
        <v>659</v>
      </c>
      <c r="C832" t="s">
        <v>1689</v>
      </c>
    </row>
    <row r="833" spans="1:3" ht="12.75">
      <c r="A833">
        <v>10836</v>
      </c>
      <c r="B833" t="s">
        <v>930</v>
      </c>
      <c r="C833" t="s">
        <v>1689</v>
      </c>
    </row>
    <row r="834" spans="1:3" ht="12.75">
      <c r="A834">
        <v>10837</v>
      </c>
      <c r="B834" t="s">
        <v>64</v>
      </c>
      <c r="C834" t="s">
        <v>1689</v>
      </c>
    </row>
    <row r="835" spans="1:3" ht="12.75">
      <c r="A835">
        <v>10838</v>
      </c>
      <c r="B835" t="s">
        <v>1408</v>
      </c>
      <c r="C835" t="s">
        <v>1689</v>
      </c>
    </row>
    <row r="836" spans="1:3" ht="12.75">
      <c r="A836">
        <v>10839</v>
      </c>
      <c r="B836" t="s">
        <v>660</v>
      </c>
      <c r="C836" t="s">
        <v>1689</v>
      </c>
    </row>
    <row r="837" spans="1:3" ht="12.75">
      <c r="A837">
        <v>10840</v>
      </c>
      <c r="B837" t="s">
        <v>1805</v>
      </c>
      <c r="C837" t="s">
        <v>1689</v>
      </c>
    </row>
    <row r="838" spans="1:3" ht="12.75">
      <c r="A838">
        <v>10841</v>
      </c>
      <c r="B838" t="s">
        <v>1122</v>
      </c>
      <c r="C838" t="s">
        <v>1689</v>
      </c>
    </row>
    <row r="839" spans="1:3" ht="12.75">
      <c r="A839">
        <v>10842</v>
      </c>
      <c r="B839" t="s">
        <v>1905</v>
      </c>
      <c r="C839" t="s">
        <v>1689</v>
      </c>
    </row>
    <row r="840" spans="1:3" ht="12.75">
      <c r="A840">
        <v>10843</v>
      </c>
      <c r="B840" t="s">
        <v>1435</v>
      </c>
      <c r="C840" t="s">
        <v>1689</v>
      </c>
    </row>
    <row r="841" spans="1:3" ht="12.75">
      <c r="A841">
        <v>10844</v>
      </c>
      <c r="B841" t="s">
        <v>145</v>
      </c>
      <c r="C841" t="s">
        <v>1689</v>
      </c>
    </row>
    <row r="842" spans="1:3" ht="12.75">
      <c r="A842">
        <v>10845</v>
      </c>
      <c r="B842" t="s">
        <v>1745</v>
      </c>
      <c r="C842" t="s">
        <v>1689</v>
      </c>
    </row>
    <row r="843" spans="1:3" ht="12.75">
      <c r="A843">
        <v>10846</v>
      </c>
      <c r="B843" t="s">
        <v>2556</v>
      </c>
      <c r="C843" t="s">
        <v>1689</v>
      </c>
    </row>
    <row r="844" spans="1:3" ht="12.75">
      <c r="A844">
        <v>10847</v>
      </c>
      <c r="B844" t="s">
        <v>260</v>
      </c>
      <c r="C844" t="s">
        <v>1689</v>
      </c>
    </row>
    <row r="845" spans="1:3" ht="12.75">
      <c r="A845">
        <v>10848</v>
      </c>
      <c r="B845" t="s">
        <v>661</v>
      </c>
      <c r="C845" t="s">
        <v>1689</v>
      </c>
    </row>
    <row r="846" spans="1:3" ht="12.75">
      <c r="A846">
        <v>10849</v>
      </c>
      <c r="B846" t="s">
        <v>1129</v>
      </c>
      <c r="C846" t="s">
        <v>1689</v>
      </c>
    </row>
    <row r="847" spans="1:3" ht="12.75">
      <c r="A847">
        <v>10850</v>
      </c>
      <c r="B847" t="s">
        <v>1841</v>
      </c>
      <c r="C847" t="s">
        <v>1689</v>
      </c>
    </row>
    <row r="848" spans="1:3" ht="12.75">
      <c r="A848">
        <v>10851</v>
      </c>
      <c r="B848" t="s">
        <v>662</v>
      </c>
      <c r="C848" t="s">
        <v>1689</v>
      </c>
    </row>
    <row r="849" spans="1:3" ht="12.75">
      <c r="A849">
        <v>10852</v>
      </c>
      <c r="B849" t="s">
        <v>278</v>
      </c>
      <c r="C849" t="s">
        <v>1689</v>
      </c>
    </row>
    <row r="850" spans="1:3" ht="12.75">
      <c r="A850">
        <v>10853</v>
      </c>
      <c r="B850" t="s">
        <v>663</v>
      </c>
      <c r="C850" t="s">
        <v>1689</v>
      </c>
    </row>
    <row r="851" spans="1:3" ht="12.75">
      <c r="A851">
        <v>10854</v>
      </c>
      <c r="B851" t="s">
        <v>664</v>
      </c>
      <c r="C851" t="s">
        <v>1689</v>
      </c>
    </row>
    <row r="852" spans="1:3" ht="12.75">
      <c r="A852">
        <v>10855</v>
      </c>
      <c r="B852" t="s">
        <v>665</v>
      </c>
      <c r="C852" t="s">
        <v>1689</v>
      </c>
    </row>
    <row r="853" spans="1:3" ht="12.75">
      <c r="A853">
        <v>10856</v>
      </c>
      <c r="B853" t="s">
        <v>279</v>
      </c>
      <c r="C853" t="s">
        <v>1689</v>
      </c>
    </row>
    <row r="854" spans="1:3" ht="12.75">
      <c r="A854">
        <v>10857</v>
      </c>
      <c r="B854" t="s">
        <v>1265</v>
      </c>
      <c r="C854" t="s">
        <v>1689</v>
      </c>
    </row>
    <row r="855" spans="1:3" ht="12.75">
      <c r="A855">
        <v>10858</v>
      </c>
      <c r="B855" t="s">
        <v>2557</v>
      </c>
      <c r="C855" t="s">
        <v>1689</v>
      </c>
    </row>
    <row r="856" spans="1:3" ht="12.75">
      <c r="A856">
        <v>10859</v>
      </c>
      <c r="B856" t="s">
        <v>1535</v>
      </c>
      <c r="C856" t="s">
        <v>1689</v>
      </c>
    </row>
    <row r="857" spans="1:3" ht="12.75">
      <c r="A857">
        <v>10860</v>
      </c>
      <c r="B857" t="s">
        <v>256</v>
      </c>
      <c r="C857" t="s">
        <v>1689</v>
      </c>
    </row>
    <row r="858" spans="1:3" ht="12.75">
      <c r="A858">
        <v>10861</v>
      </c>
      <c r="B858" t="s">
        <v>1808</v>
      </c>
      <c r="C858" t="s">
        <v>1689</v>
      </c>
    </row>
    <row r="859" spans="1:3" ht="12.75">
      <c r="A859">
        <v>10862</v>
      </c>
      <c r="B859" t="s">
        <v>1744</v>
      </c>
      <c r="C859" t="s">
        <v>1689</v>
      </c>
    </row>
    <row r="860" spans="1:3" ht="12.75">
      <c r="A860">
        <v>10863</v>
      </c>
      <c r="B860" t="s">
        <v>1803</v>
      </c>
      <c r="C860" t="s">
        <v>1689</v>
      </c>
    </row>
    <row r="861" spans="1:3" ht="12.75">
      <c r="A861">
        <v>10864</v>
      </c>
      <c r="B861" t="s">
        <v>2528</v>
      </c>
      <c r="C861" t="s">
        <v>1689</v>
      </c>
    </row>
    <row r="862" spans="1:3" ht="12.75">
      <c r="A862">
        <v>10865</v>
      </c>
      <c r="B862" t="s">
        <v>1840</v>
      </c>
      <c r="C862" t="s">
        <v>1689</v>
      </c>
    </row>
    <row r="863" spans="1:3" ht="12.75">
      <c r="A863">
        <v>10866</v>
      </c>
      <c r="B863" t="s">
        <v>2434</v>
      </c>
      <c r="C863" t="s">
        <v>1689</v>
      </c>
    </row>
    <row r="864" spans="1:3" ht="12.75">
      <c r="A864">
        <v>10867</v>
      </c>
      <c r="B864" t="s">
        <v>1371</v>
      </c>
      <c r="C864" t="s">
        <v>1689</v>
      </c>
    </row>
    <row r="865" spans="1:3" ht="12.75">
      <c r="A865">
        <v>10868</v>
      </c>
      <c r="B865" t="s">
        <v>955</v>
      </c>
      <c r="C865" t="s">
        <v>1689</v>
      </c>
    </row>
    <row r="866" spans="1:3" ht="12.75">
      <c r="A866">
        <v>10869</v>
      </c>
      <c r="B866" t="s">
        <v>1849</v>
      </c>
      <c r="C866" t="s">
        <v>1689</v>
      </c>
    </row>
    <row r="867" spans="1:3" ht="12.75">
      <c r="A867">
        <v>10870</v>
      </c>
      <c r="B867" t="s">
        <v>2459</v>
      </c>
      <c r="C867" t="s">
        <v>1689</v>
      </c>
    </row>
    <row r="868" spans="1:3" ht="12.75">
      <c r="A868">
        <v>10871</v>
      </c>
      <c r="B868" t="s">
        <v>216</v>
      </c>
      <c r="C868" t="s">
        <v>1689</v>
      </c>
    </row>
    <row r="869" spans="1:3" ht="12.75">
      <c r="A869">
        <v>10872</v>
      </c>
      <c r="B869" t="s">
        <v>1459</v>
      </c>
      <c r="C869" t="s">
        <v>1689</v>
      </c>
    </row>
    <row r="870" spans="1:3" ht="12.75">
      <c r="A870">
        <v>10873</v>
      </c>
      <c r="B870" t="s">
        <v>991</v>
      </c>
      <c r="C870" t="s">
        <v>1689</v>
      </c>
    </row>
    <row r="871" spans="1:3" ht="12.75">
      <c r="A871">
        <v>10874</v>
      </c>
      <c r="B871" t="s">
        <v>1802</v>
      </c>
      <c r="C871" t="s">
        <v>1689</v>
      </c>
    </row>
    <row r="872" spans="1:3" ht="12.75">
      <c r="A872">
        <v>10875</v>
      </c>
      <c r="B872" t="s">
        <v>135</v>
      </c>
      <c r="C872" t="s">
        <v>1689</v>
      </c>
    </row>
    <row r="873" spans="1:3" ht="12.75">
      <c r="A873">
        <v>10876</v>
      </c>
      <c r="B873" t="s">
        <v>1217</v>
      </c>
      <c r="C873" t="s">
        <v>1689</v>
      </c>
    </row>
    <row r="874" spans="1:3" ht="12.75">
      <c r="A874">
        <v>10877</v>
      </c>
      <c r="B874" t="s">
        <v>2527</v>
      </c>
      <c r="C874" t="s">
        <v>1689</v>
      </c>
    </row>
    <row r="875" spans="1:3" ht="12.75">
      <c r="A875">
        <v>10878</v>
      </c>
      <c r="B875" t="s">
        <v>1373</v>
      </c>
      <c r="C875" t="s">
        <v>1689</v>
      </c>
    </row>
    <row r="876" spans="1:3" ht="12.75">
      <c r="A876">
        <v>10879</v>
      </c>
      <c r="B876" t="s">
        <v>1095</v>
      </c>
      <c r="C876" t="s">
        <v>1689</v>
      </c>
    </row>
    <row r="877" spans="1:3" ht="12.75">
      <c r="A877">
        <v>10880</v>
      </c>
      <c r="B877" t="s">
        <v>1237</v>
      </c>
      <c r="C877" t="s">
        <v>1689</v>
      </c>
    </row>
    <row r="878" spans="1:3" ht="12.75">
      <c r="A878">
        <v>10881</v>
      </c>
      <c r="B878" t="s">
        <v>1904</v>
      </c>
      <c r="C878" t="s">
        <v>1689</v>
      </c>
    </row>
    <row r="879" spans="1:3" ht="12.75">
      <c r="A879">
        <v>10882</v>
      </c>
      <c r="B879" t="s">
        <v>1453</v>
      </c>
      <c r="C879" t="s">
        <v>1689</v>
      </c>
    </row>
    <row r="880" spans="1:3" ht="12.75">
      <c r="A880">
        <v>10883</v>
      </c>
      <c r="B880" t="s">
        <v>253</v>
      </c>
      <c r="C880" t="s">
        <v>1689</v>
      </c>
    </row>
    <row r="881" spans="1:3" ht="12.75">
      <c r="A881">
        <v>10884</v>
      </c>
      <c r="B881" t="s">
        <v>666</v>
      </c>
      <c r="C881" t="s">
        <v>1696</v>
      </c>
    </row>
    <row r="882" spans="1:3" ht="12.75">
      <c r="A882">
        <v>10885</v>
      </c>
      <c r="B882" t="s">
        <v>667</v>
      </c>
      <c r="C882" t="s">
        <v>1696</v>
      </c>
    </row>
    <row r="883" spans="1:3" ht="12.75">
      <c r="A883">
        <v>10886</v>
      </c>
      <c r="B883" t="s">
        <v>668</v>
      </c>
      <c r="C883" t="s">
        <v>1696</v>
      </c>
    </row>
    <row r="884" spans="1:3" ht="12.75">
      <c r="A884">
        <v>10887</v>
      </c>
      <c r="B884" t="s">
        <v>669</v>
      </c>
      <c r="C884" t="s">
        <v>1696</v>
      </c>
    </row>
    <row r="885" spans="1:3" ht="12.75">
      <c r="A885">
        <v>10888</v>
      </c>
      <c r="B885" t="s">
        <v>670</v>
      </c>
      <c r="C885" t="s">
        <v>1696</v>
      </c>
    </row>
    <row r="886" spans="1:3" ht="12.75">
      <c r="A886">
        <v>10889</v>
      </c>
      <c r="B886" t="s">
        <v>671</v>
      </c>
      <c r="C886" t="s">
        <v>1696</v>
      </c>
    </row>
    <row r="887" spans="1:3" ht="12.75">
      <c r="A887">
        <v>10890</v>
      </c>
      <c r="B887" t="s">
        <v>672</v>
      </c>
      <c r="C887" t="s">
        <v>1696</v>
      </c>
    </row>
    <row r="888" spans="1:3" ht="12.75">
      <c r="A888">
        <v>10891</v>
      </c>
      <c r="B888" t="s">
        <v>673</v>
      </c>
      <c r="C888" t="s">
        <v>1696</v>
      </c>
    </row>
    <row r="889" spans="1:3" ht="12.75">
      <c r="A889">
        <v>10892</v>
      </c>
      <c r="B889" t="s">
        <v>674</v>
      </c>
      <c r="C889" t="s">
        <v>1696</v>
      </c>
    </row>
    <row r="890" spans="1:3" ht="12.75">
      <c r="A890">
        <v>10893</v>
      </c>
      <c r="B890" t="s">
        <v>675</v>
      </c>
      <c r="C890" t="s">
        <v>1696</v>
      </c>
    </row>
    <row r="891" spans="1:3" ht="12.75">
      <c r="A891">
        <v>10894</v>
      </c>
      <c r="B891" t="s">
        <v>676</v>
      </c>
      <c r="C891" t="s">
        <v>1696</v>
      </c>
    </row>
    <row r="892" spans="1:3" ht="12.75">
      <c r="A892">
        <v>10895</v>
      </c>
      <c r="B892" t="s">
        <v>677</v>
      </c>
      <c r="C892" t="s">
        <v>1696</v>
      </c>
    </row>
    <row r="893" spans="1:3" ht="12.75">
      <c r="A893">
        <v>10896</v>
      </c>
      <c r="B893" t="s">
        <v>103</v>
      </c>
      <c r="C893" t="s">
        <v>1696</v>
      </c>
    </row>
    <row r="894" spans="1:3" ht="12.75">
      <c r="A894">
        <v>10897</v>
      </c>
      <c r="B894" t="s">
        <v>678</v>
      </c>
      <c r="C894" t="s">
        <v>1696</v>
      </c>
    </row>
    <row r="895" spans="1:3" ht="12.75">
      <c r="A895">
        <v>10898</v>
      </c>
      <c r="B895" t="s">
        <v>197</v>
      </c>
      <c r="C895" t="s">
        <v>1696</v>
      </c>
    </row>
    <row r="896" spans="1:3" ht="12.75">
      <c r="A896">
        <v>10899</v>
      </c>
      <c r="B896" t="s">
        <v>679</v>
      </c>
      <c r="C896" t="s">
        <v>1696</v>
      </c>
    </row>
    <row r="897" spans="1:3" ht="12.75">
      <c r="A897">
        <v>10900</v>
      </c>
      <c r="B897" t="s">
        <v>680</v>
      </c>
      <c r="C897" t="s">
        <v>1696</v>
      </c>
    </row>
    <row r="898" spans="1:3" ht="12.75">
      <c r="A898">
        <v>10901</v>
      </c>
      <c r="B898" t="s">
        <v>681</v>
      </c>
      <c r="C898" t="s">
        <v>1696</v>
      </c>
    </row>
    <row r="899" spans="1:3" ht="12.75">
      <c r="A899">
        <v>10902</v>
      </c>
      <c r="B899" t="s">
        <v>682</v>
      </c>
      <c r="C899" t="s">
        <v>1696</v>
      </c>
    </row>
    <row r="900" spans="1:3" ht="12.75">
      <c r="A900">
        <v>10903</v>
      </c>
      <c r="B900" t="s">
        <v>683</v>
      </c>
      <c r="C900" t="s">
        <v>1696</v>
      </c>
    </row>
    <row r="901" spans="1:3" ht="12.75">
      <c r="A901">
        <v>10904</v>
      </c>
      <c r="B901" t="s">
        <v>684</v>
      </c>
      <c r="C901" t="s">
        <v>1696</v>
      </c>
    </row>
    <row r="902" spans="1:3" ht="12.75">
      <c r="A902">
        <v>10905</v>
      </c>
      <c r="B902" t="s">
        <v>685</v>
      </c>
      <c r="C902" t="s">
        <v>1696</v>
      </c>
    </row>
    <row r="903" spans="1:3" ht="12.75">
      <c r="A903">
        <v>10906</v>
      </c>
      <c r="B903" t="s">
        <v>351</v>
      </c>
      <c r="C903" t="s">
        <v>1684</v>
      </c>
    </row>
    <row r="904" spans="1:3" ht="12.75">
      <c r="A904">
        <v>10907</v>
      </c>
      <c r="B904" t="s">
        <v>686</v>
      </c>
      <c r="C904" t="s">
        <v>1696</v>
      </c>
    </row>
    <row r="905" spans="1:3" ht="12.75">
      <c r="A905">
        <v>10908</v>
      </c>
      <c r="B905" t="s">
        <v>687</v>
      </c>
      <c r="C905" t="s">
        <v>1696</v>
      </c>
    </row>
    <row r="906" spans="1:3" ht="12.75">
      <c r="A906">
        <v>10909</v>
      </c>
      <c r="B906" t="s">
        <v>1305</v>
      </c>
      <c r="C906" t="s">
        <v>1684</v>
      </c>
    </row>
    <row r="907" spans="1:3" ht="12.75">
      <c r="A907">
        <v>10910</v>
      </c>
      <c r="B907" t="s">
        <v>688</v>
      </c>
      <c r="C907" t="s">
        <v>1680</v>
      </c>
    </row>
    <row r="908" spans="1:3" ht="12.75">
      <c r="A908">
        <v>10911</v>
      </c>
      <c r="B908" t="s">
        <v>1162</v>
      </c>
      <c r="C908" t="s">
        <v>1689</v>
      </c>
    </row>
    <row r="909" spans="1:3" ht="12.75">
      <c r="A909">
        <v>10912</v>
      </c>
      <c r="B909" t="s">
        <v>2450</v>
      </c>
      <c r="C909" t="s">
        <v>1689</v>
      </c>
    </row>
    <row r="910" spans="1:3" ht="12.75">
      <c r="A910">
        <v>10913</v>
      </c>
      <c r="B910" t="s">
        <v>928</v>
      </c>
      <c r="C910" t="s">
        <v>1689</v>
      </c>
    </row>
    <row r="911" spans="1:3" ht="12.75">
      <c r="A911">
        <v>10914</v>
      </c>
      <c r="B911" t="s">
        <v>980</v>
      </c>
      <c r="C911" t="s">
        <v>1689</v>
      </c>
    </row>
    <row r="912" spans="1:3" ht="12.75">
      <c r="A912">
        <v>10915</v>
      </c>
      <c r="B912" t="s">
        <v>1049</v>
      </c>
      <c r="C912" t="s">
        <v>1684</v>
      </c>
    </row>
    <row r="913" spans="1:2" ht="12.75">
      <c r="A913">
        <v>10916</v>
      </c>
      <c r="B913" t="s">
        <v>1050</v>
      </c>
    </row>
    <row r="914" spans="1:2" ht="12.75">
      <c r="A914">
        <v>10917</v>
      </c>
      <c r="B914" t="s">
        <v>1050</v>
      </c>
    </row>
    <row r="915" spans="1:2" ht="12.75">
      <c r="A915">
        <v>10918</v>
      </c>
      <c r="B915" t="s">
        <v>1050</v>
      </c>
    </row>
    <row r="916" spans="1:2" ht="12.75">
      <c r="A916">
        <v>10919</v>
      </c>
      <c r="B916" t="s">
        <v>1050</v>
      </c>
    </row>
    <row r="917" spans="1:2" ht="12.75">
      <c r="A917">
        <v>10920</v>
      </c>
      <c r="B917" t="s">
        <v>1050</v>
      </c>
    </row>
    <row r="918" spans="1:3" ht="12.75">
      <c r="A918">
        <v>10921</v>
      </c>
      <c r="B918" t="s">
        <v>689</v>
      </c>
      <c r="C918" t="s">
        <v>1678</v>
      </c>
    </row>
    <row r="919" spans="1:3" ht="12.75">
      <c r="A919">
        <v>10922</v>
      </c>
      <c r="B919" t="s">
        <v>690</v>
      </c>
      <c r="C919" t="s">
        <v>1678</v>
      </c>
    </row>
    <row r="920" spans="1:3" ht="12.75">
      <c r="A920">
        <v>10923</v>
      </c>
      <c r="B920" t="s">
        <v>1248</v>
      </c>
      <c r="C920" t="s">
        <v>1678</v>
      </c>
    </row>
    <row r="921" spans="1:3" ht="12.75">
      <c r="A921">
        <v>10924</v>
      </c>
      <c r="B921" t="s">
        <v>1115</v>
      </c>
      <c r="C921" t="s">
        <v>1678</v>
      </c>
    </row>
    <row r="922" spans="1:3" ht="12.75">
      <c r="A922">
        <v>10925</v>
      </c>
      <c r="B922" t="s">
        <v>691</v>
      </c>
      <c r="C922" t="s">
        <v>1678</v>
      </c>
    </row>
    <row r="923" spans="1:3" ht="12.75">
      <c r="A923">
        <v>10926</v>
      </c>
      <c r="B923" t="s">
        <v>1404</v>
      </c>
      <c r="C923" t="s">
        <v>1678</v>
      </c>
    </row>
    <row r="924" spans="1:3" ht="12.75">
      <c r="A924">
        <v>10927</v>
      </c>
      <c r="B924" t="s">
        <v>692</v>
      </c>
      <c r="C924" t="s">
        <v>1678</v>
      </c>
    </row>
    <row r="925" spans="1:3" ht="12.75">
      <c r="A925">
        <v>10928</v>
      </c>
      <c r="B925" t="s">
        <v>69</v>
      </c>
      <c r="C925" t="s">
        <v>1678</v>
      </c>
    </row>
    <row r="926" spans="1:3" ht="12.75">
      <c r="A926">
        <v>10929</v>
      </c>
      <c r="B926" t="s">
        <v>1111</v>
      </c>
      <c r="C926" t="s">
        <v>1678</v>
      </c>
    </row>
    <row r="927" spans="1:3" ht="12.75">
      <c r="A927">
        <v>10930</v>
      </c>
      <c r="B927" t="s">
        <v>1414</v>
      </c>
      <c r="C927" t="s">
        <v>1683</v>
      </c>
    </row>
    <row r="928" spans="1:3" ht="12.75">
      <c r="A928">
        <v>10931</v>
      </c>
      <c r="B928" t="s">
        <v>228</v>
      </c>
      <c r="C928" t="s">
        <v>1688</v>
      </c>
    </row>
    <row r="929" spans="1:3" ht="12.75">
      <c r="A929">
        <v>10932</v>
      </c>
      <c r="B929" t="s">
        <v>693</v>
      </c>
      <c r="C929" t="s">
        <v>1688</v>
      </c>
    </row>
    <row r="930" spans="1:3" ht="12.75">
      <c r="A930">
        <v>10933</v>
      </c>
      <c r="B930" t="s">
        <v>1228</v>
      </c>
      <c r="C930" t="s">
        <v>1688</v>
      </c>
    </row>
    <row r="931" spans="1:3" ht="12.75">
      <c r="A931">
        <v>10934</v>
      </c>
      <c r="B931" t="s">
        <v>1413</v>
      </c>
      <c r="C931" t="s">
        <v>1688</v>
      </c>
    </row>
    <row r="932" spans="1:3" ht="12.75">
      <c r="A932">
        <v>10935</v>
      </c>
      <c r="B932" t="s">
        <v>1420</v>
      </c>
      <c r="C932" t="s">
        <v>1688</v>
      </c>
    </row>
    <row r="933" spans="1:3" ht="12.75">
      <c r="A933">
        <v>10936</v>
      </c>
      <c r="B933" t="s">
        <v>694</v>
      </c>
      <c r="C933" t="s">
        <v>1688</v>
      </c>
    </row>
    <row r="934" spans="1:3" ht="12.75">
      <c r="A934">
        <v>10937</v>
      </c>
      <c r="B934" t="s">
        <v>1023</v>
      </c>
      <c r="C934" t="s">
        <v>1688</v>
      </c>
    </row>
    <row r="935" spans="1:3" ht="12.75">
      <c r="A935">
        <v>10938</v>
      </c>
      <c r="B935" t="s">
        <v>1024</v>
      </c>
      <c r="C935" t="s">
        <v>1688</v>
      </c>
    </row>
    <row r="936" spans="1:3" ht="12.75">
      <c r="A936">
        <v>10939</v>
      </c>
      <c r="B936" t="s">
        <v>695</v>
      </c>
      <c r="C936" t="s">
        <v>1688</v>
      </c>
    </row>
    <row r="937" spans="1:3" ht="12.75">
      <c r="A937">
        <v>10940</v>
      </c>
      <c r="B937" t="s">
        <v>696</v>
      </c>
      <c r="C937" t="s">
        <v>1688</v>
      </c>
    </row>
    <row r="938" spans="1:3" ht="12.75">
      <c r="A938">
        <v>10941</v>
      </c>
      <c r="B938" t="s">
        <v>2466</v>
      </c>
      <c r="C938" t="s">
        <v>1688</v>
      </c>
    </row>
    <row r="939" spans="1:3" ht="12.75">
      <c r="A939">
        <v>10942</v>
      </c>
      <c r="B939" t="s">
        <v>375</v>
      </c>
      <c r="C939" t="s">
        <v>1688</v>
      </c>
    </row>
    <row r="940" spans="1:3" ht="12.75">
      <c r="A940">
        <v>10943</v>
      </c>
      <c r="B940" t="s">
        <v>1381</v>
      </c>
      <c r="C940" t="s">
        <v>1688</v>
      </c>
    </row>
    <row r="941" spans="1:3" ht="12.75">
      <c r="A941">
        <v>10944</v>
      </c>
      <c r="B941" t="s">
        <v>23</v>
      </c>
      <c r="C941" t="s">
        <v>1688</v>
      </c>
    </row>
    <row r="942" spans="1:3" ht="12.75">
      <c r="A942">
        <v>10945</v>
      </c>
      <c r="B942" t="s">
        <v>1902</v>
      </c>
      <c r="C942" t="s">
        <v>1688</v>
      </c>
    </row>
    <row r="943" spans="1:3" ht="12.75">
      <c r="A943">
        <v>10946</v>
      </c>
      <c r="B943" t="s">
        <v>1100</v>
      </c>
      <c r="C943" t="s">
        <v>1688</v>
      </c>
    </row>
    <row r="944" spans="1:3" ht="12.75">
      <c r="A944">
        <v>10947</v>
      </c>
      <c r="B944" t="s">
        <v>697</v>
      </c>
      <c r="C944" t="s">
        <v>1688</v>
      </c>
    </row>
    <row r="945" spans="1:3" ht="12.75">
      <c r="A945">
        <v>10948</v>
      </c>
      <c r="B945" t="s">
        <v>1101</v>
      </c>
      <c r="C945" t="s">
        <v>1688</v>
      </c>
    </row>
    <row r="946" spans="1:3" ht="12.75">
      <c r="A946">
        <v>10949</v>
      </c>
      <c r="B946" t="s">
        <v>1430</v>
      </c>
      <c r="C946" t="s">
        <v>1688</v>
      </c>
    </row>
    <row r="947" spans="1:3" ht="12.75">
      <c r="A947">
        <v>10950</v>
      </c>
      <c r="B947" t="s">
        <v>62</v>
      </c>
      <c r="C947" t="s">
        <v>1688</v>
      </c>
    </row>
    <row r="948" spans="1:3" ht="12.75">
      <c r="A948">
        <v>10951</v>
      </c>
      <c r="B948" t="s">
        <v>1376</v>
      </c>
      <c r="C948" t="s">
        <v>1688</v>
      </c>
    </row>
    <row r="949" spans="1:3" ht="12.75">
      <c r="A949">
        <v>10952</v>
      </c>
      <c r="B949" t="s">
        <v>1833</v>
      </c>
      <c r="C949" t="s">
        <v>1688</v>
      </c>
    </row>
    <row r="950" spans="1:3" ht="12.75">
      <c r="A950">
        <v>10953</v>
      </c>
      <c r="B950" t="s">
        <v>1412</v>
      </c>
      <c r="C950" t="s">
        <v>1688</v>
      </c>
    </row>
    <row r="951" spans="1:3" ht="12.75">
      <c r="A951">
        <v>10954</v>
      </c>
      <c r="B951" t="s">
        <v>180</v>
      </c>
      <c r="C951" t="s">
        <v>1688</v>
      </c>
    </row>
    <row r="952" spans="1:3" ht="12.75">
      <c r="A952">
        <v>10955</v>
      </c>
      <c r="B952" t="s">
        <v>1766</v>
      </c>
      <c r="C952" t="s">
        <v>1688</v>
      </c>
    </row>
    <row r="953" spans="1:3" ht="12.75">
      <c r="A953">
        <v>10956</v>
      </c>
      <c r="B953" t="s">
        <v>166</v>
      </c>
      <c r="C953" t="s">
        <v>1688</v>
      </c>
    </row>
    <row r="954" spans="1:3" ht="12.75">
      <c r="A954">
        <v>10957</v>
      </c>
      <c r="B954" t="s">
        <v>126</v>
      </c>
      <c r="C954" t="s">
        <v>1688</v>
      </c>
    </row>
    <row r="955" spans="1:3" ht="12.75">
      <c r="A955">
        <v>10958</v>
      </c>
      <c r="B955" t="s">
        <v>698</v>
      </c>
      <c r="C955" t="s">
        <v>1688</v>
      </c>
    </row>
    <row r="956" spans="1:3" ht="12.75">
      <c r="A956">
        <v>10959</v>
      </c>
      <c r="B956" t="s">
        <v>154</v>
      </c>
      <c r="C956" t="s">
        <v>1688</v>
      </c>
    </row>
    <row r="957" spans="1:3" ht="12.75">
      <c r="A957">
        <v>10960</v>
      </c>
      <c r="B957" t="s">
        <v>1743</v>
      </c>
      <c r="C957" t="s">
        <v>1688</v>
      </c>
    </row>
    <row r="958" spans="1:3" ht="12.75">
      <c r="A958">
        <v>10961</v>
      </c>
      <c r="B958" t="s">
        <v>699</v>
      </c>
      <c r="C958" t="s">
        <v>1688</v>
      </c>
    </row>
    <row r="959" spans="1:3" ht="12.75">
      <c r="A959">
        <v>10962</v>
      </c>
      <c r="B959" t="s">
        <v>700</v>
      </c>
      <c r="C959" t="s">
        <v>1688</v>
      </c>
    </row>
    <row r="960" spans="1:3" ht="12.75">
      <c r="A960">
        <v>10963</v>
      </c>
      <c r="B960" t="s">
        <v>1022</v>
      </c>
      <c r="C960" t="s">
        <v>1688</v>
      </c>
    </row>
    <row r="961" spans="1:3" ht="12.75">
      <c r="A961">
        <v>10964</v>
      </c>
      <c r="B961" t="s">
        <v>193</v>
      </c>
      <c r="C961" t="s">
        <v>1688</v>
      </c>
    </row>
    <row r="962" spans="1:3" ht="12.75">
      <c r="A962">
        <v>10965</v>
      </c>
      <c r="B962" t="s">
        <v>990</v>
      </c>
      <c r="C962" t="s">
        <v>1688</v>
      </c>
    </row>
    <row r="963" spans="1:3" ht="12.75">
      <c r="A963">
        <v>10966</v>
      </c>
      <c r="B963" t="s">
        <v>372</v>
      </c>
      <c r="C963" t="s">
        <v>1688</v>
      </c>
    </row>
    <row r="964" spans="1:3" ht="12.75">
      <c r="A964">
        <v>10967</v>
      </c>
      <c r="B964" t="s">
        <v>701</v>
      </c>
      <c r="C964" t="s">
        <v>1688</v>
      </c>
    </row>
    <row r="965" spans="1:3" ht="12.75">
      <c r="A965">
        <v>10968</v>
      </c>
      <c r="B965" t="s">
        <v>1045</v>
      </c>
      <c r="C965" t="s">
        <v>1688</v>
      </c>
    </row>
    <row r="966" spans="1:3" ht="12.75">
      <c r="A966">
        <v>10969</v>
      </c>
      <c r="B966" t="s">
        <v>21</v>
      </c>
      <c r="C966" t="s">
        <v>1688</v>
      </c>
    </row>
    <row r="967" spans="1:3" ht="12.75">
      <c r="A967">
        <v>10970</v>
      </c>
      <c r="B967" t="s">
        <v>1411</v>
      </c>
      <c r="C967" t="s">
        <v>1688</v>
      </c>
    </row>
    <row r="968" spans="1:3" ht="12.75">
      <c r="A968">
        <v>10971</v>
      </c>
      <c r="B968" t="s">
        <v>1271</v>
      </c>
      <c r="C968" t="s">
        <v>1688</v>
      </c>
    </row>
    <row r="969" spans="1:3" ht="12.75">
      <c r="A969">
        <v>10972</v>
      </c>
      <c r="B969" t="s">
        <v>702</v>
      </c>
      <c r="C969" t="s">
        <v>1688</v>
      </c>
    </row>
    <row r="970" spans="1:3" ht="12.75">
      <c r="A970">
        <v>10973</v>
      </c>
      <c r="B970" t="s">
        <v>921</v>
      </c>
      <c r="C970" t="s">
        <v>1688</v>
      </c>
    </row>
    <row r="971" spans="1:3" ht="12.75">
      <c r="A971">
        <v>10974</v>
      </c>
      <c r="B971" t="s">
        <v>1724</v>
      </c>
      <c r="C971" t="s">
        <v>1688</v>
      </c>
    </row>
    <row r="972" spans="1:3" ht="12.75">
      <c r="A972">
        <v>10975</v>
      </c>
      <c r="B972" t="s">
        <v>2535</v>
      </c>
      <c r="C972" t="s">
        <v>1688</v>
      </c>
    </row>
    <row r="973" spans="1:3" ht="12.75">
      <c r="A973" s="32">
        <v>10976</v>
      </c>
      <c r="B973" t="s">
        <v>1836</v>
      </c>
      <c r="C973" t="s">
        <v>1684</v>
      </c>
    </row>
    <row r="974" spans="1:3" ht="12.75">
      <c r="A974">
        <v>10977</v>
      </c>
      <c r="B974" t="s">
        <v>984</v>
      </c>
      <c r="C974" t="s">
        <v>1688</v>
      </c>
    </row>
    <row r="975" spans="1:3" ht="12.75">
      <c r="A975">
        <v>10978</v>
      </c>
      <c r="B975" t="s">
        <v>703</v>
      </c>
      <c r="C975" t="s">
        <v>1688</v>
      </c>
    </row>
    <row r="976" spans="1:3" ht="12.75">
      <c r="A976">
        <v>10979</v>
      </c>
      <c r="B976" t="s">
        <v>1026</v>
      </c>
      <c r="C976" t="s">
        <v>1688</v>
      </c>
    </row>
    <row r="977" spans="1:3" ht="12.75">
      <c r="A977">
        <v>10980</v>
      </c>
      <c r="B977" t="s">
        <v>704</v>
      </c>
      <c r="C977" t="s">
        <v>1688</v>
      </c>
    </row>
    <row r="978" spans="1:3" ht="12.75">
      <c r="A978">
        <v>10981</v>
      </c>
      <c r="B978" t="s">
        <v>387</v>
      </c>
      <c r="C978" t="s">
        <v>1688</v>
      </c>
    </row>
    <row r="979" spans="1:3" ht="12.75">
      <c r="A979">
        <v>10982</v>
      </c>
      <c r="B979" t="s">
        <v>1424</v>
      </c>
      <c r="C979" t="s">
        <v>1688</v>
      </c>
    </row>
    <row r="980" spans="1:3" ht="12.75">
      <c r="A980">
        <v>10983</v>
      </c>
      <c r="B980" t="s">
        <v>705</v>
      </c>
      <c r="C980" t="s">
        <v>1683</v>
      </c>
    </row>
    <row r="981" spans="1:3" ht="12.75">
      <c r="A981">
        <v>10984</v>
      </c>
      <c r="B981" t="s">
        <v>1774</v>
      </c>
      <c r="C981" t="s">
        <v>1683</v>
      </c>
    </row>
    <row r="982" spans="1:3" ht="12.75">
      <c r="A982">
        <v>10985</v>
      </c>
      <c r="B982" t="s">
        <v>706</v>
      </c>
      <c r="C982" t="s">
        <v>1683</v>
      </c>
    </row>
    <row r="983" spans="1:3" ht="12.75">
      <c r="A983">
        <v>10986</v>
      </c>
      <c r="B983" t="s">
        <v>925</v>
      </c>
      <c r="C983" t="s">
        <v>1683</v>
      </c>
    </row>
    <row r="984" spans="1:3" ht="12.75">
      <c r="A984">
        <v>10987</v>
      </c>
      <c r="B984" t="s">
        <v>707</v>
      </c>
      <c r="C984" t="s">
        <v>1683</v>
      </c>
    </row>
    <row r="985" spans="1:3" ht="12.75">
      <c r="A985">
        <v>10988</v>
      </c>
      <c r="B985" t="s">
        <v>1185</v>
      </c>
      <c r="C985" t="s">
        <v>1683</v>
      </c>
    </row>
    <row r="986" spans="1:3" ht="12.75">
      <c r="A986">
        <v>10989</v>
      </c>
      <c r="B986" t="s">
        <v>1</v>
      </c>
      <c r="C986" t="s">
        <v>1683</v>
      </c>
    </row>
    <row r="987" spans="1:3" ht="12.75">
      <c r="A987">
        <v>10990</v>
      </c>
      <c r="B987" t="s">
        <v>931</v>
      </c>
      <c r="C987" t="s">
        <v>1683</v>
      </c>
    </row>
    <row r="988" spans="1:3" ht="12.75">
      <c r="A988">
        <v>10991</v>
      </c>
      <c r="B988" t="s">
        <v>1487</v>
      </c>
      <c r="C988" t="s">
        <v>1683</v>
      </c>
    </row>
    <row r="989" spans="1:3" ht="12.75">
      <c r="A989">
        <v>10992</v>
      </c>
      <c r="B989" t="s">
        <v>708</v>
      </c>
      <c r="C989" t="s">
        <v>1683</v>
      </c>
    </row>
    <row r="990" spans="1:3" ht="12.75">
      <c r="A990">
        <v>10993</v>
      </c>
      <c r="B990" t="s">
        <v>94</v>
      </c>
      <c r="C990" t="s">
        <v>1683</v>
      </c>
    </row>
    <row r="991" spans="1:3" ht="12.75">
      <c r="A991">
        <v>10994</v>
      </c>
      <c r="B991" t="s">
        <v>2544</v>
      </c>
      <c r="C991" t="s">
        <v>1683</v>
      </c>
    </row>
    <row r="992" spans="1:3" ht="12.75">
      <c r="A992">
        <v>10995</v>
      </c>
      <c r="B992" t="s">
        <v>2500</v>
      </c>
      <c r="C992" t="s">
        <v>1683</v>
      </c>
    </row>
    <row r="993" spans="1:3" ht="12.75">
      <c r="A993">
        <v>10996</v>
      </c>
      <c r="B993" t="s">
        <v>46</v>
      </c>
      <c r="C993" t="s">
        <v>1683</v>
      </c>
    </row>
    <row r="994" spans="1:3" ht="12.75">
      <c r="A994">
        <v>10997</v>
      </c>
      <c r="B994" t="s">
        <v>252</v>
      </c>
      <c r="C994" t="s">
        <v>1683</v>
      </c>
    </row>
    <row r="995" spans="1:3" ht="12.75">
      <c r="A995">
        <v>10998</v>
      </c>
      <c r="B995" t="s">
        <v>1458</v>
      </c>
      <c r="C995" t="s">
        <v>1680</v>
      </c>
    </row>
    <row r="996" spans="1:3" ht="12.75">
      <c r="A996" s="33">
        <v>10999</v>
      </c>
      <c r="B996" t="s">
        <v>709</v>
      </c>
      <c r="C996" s="34" t="s">
        <v>1680</v>
      </c>
    </row>
    <row r="997" spans="1:3" ht="12.75">
      <c r="A997">
        <v>11000</v>
      </c>
      <c r="B997" t="s">
        <v>1311</v>
      </c>
      <c r="C997" t="s">
        <v>1680</v>
      </c>
    </row>
    <row r="998" spans="1:3" ht="12.75">
      <c r="A998">
        <v>11001</v>
      </c>
      <c r="B998" t="s">
        <v>1310</v>
      </c>
      <c r="C998" t="s">
        <v>1680</v>
      </c>
    </row>
    <row r="999" spans="1:3" ht="12.75">
      <c r="A999">
        <v>11002</v>
      </c>
      <c r="B999" t="s">
        <v>1027</v>
      </c>
      <c r="C999" t="s">
        <v>1680</v>
      </c>
    </row>
    <row r="1000" spans="1:3" ht="12.75">
      <c r="A1000">
        <v>11003</v>
      </c>
      <c r="B1000" t="s">
        <v>947</v>
      </c>
      <c r="C1000" t="s">
        <v>1680</v>
      </c>
    </row>
    <row r="1001" spans="1:3" ht="12.75">
      <c r="A1001">
        <v>11004</v>
      </c>
      <c r="B1001" t="s">
        <v>710</v>
      </c>
      <c r="C1001" t="s">
        <v>1680</v>
      </c>
    </row>
    <row r="1002" spans="1:3" ht="12.75">
      <c r="A1002">
        <v>11005</v>
      </c>
      <c r="B1002" t="s">
        <v>920</v>
      </c>
      <c r="C1002" t="s">
        <v>1680</v>
      </c>
    </row>
    <row r="1003" spans="1:3" ht="12.75">
      <c r="A1003">
        <v>11006</v>
      </c>
      <c r="B1003" t="s">
        <v>711</v>
      </c>
      <c r="C1003" t="s">
        <v>1680</v>
      </c>
    </row>
    <row r="1004" spans="1:3" ht="12.75">
      <c r="A1004">
        <v>11007</v>
      </c>
      <c r="B1004" t="s">
        <v>712</v>
      </c>
      <c r="C1004" t="s">
        <v>1680</v>
      </c>
    </row>
    <row r="1005" spans="1:3" ht="12.75">
      <c r="A1005">
        <v>11008</v>
      </c>
      <c r="B1005" t="s">
        <v>713</v>
      </c>
      <c r="C1005" t="s">
        <v>1680</v>
      </c>
    </row>
    <row r="1006" spans="1:3" ht="12.75">
      <c r="A1006">
        <v>11009</v>
      </c>
      <c r="B1006" t="s">
        <v>965</v>
      </c>
      <c r="C1006" t="s">
        <v>1680</v>
      </c>
    </row>
    <row r="1007" spans="1:3" ht="12.75">
      <c r="A1007">
        <v>11010</v>
      </c>
      <c r="B1007" t="s">
        <v>190</v>
      </c>
      <c r="C1007" t="s">
        <v>1676</v>
      </c>
    </row>
    <row r="1008" spans="1:3" ht="12.75">
      <c r="A1008">
        <v>11011</v>
      </c>
      <c r="B1008" t="s">
        <v>948</v>
      </c>
      <c r="C1008" t="s">
        <v>1676</v>
      </c>
    </row>
    <row r="1009" spans="1:3" ht="12.75">
      <c r="A1009">
        <v>11012</v>
      </c>
      <c r="B1009" t="s">
        <v>714</v>
      </c>
      <c r="C1009" t="s">
        <v>1676</v>
      </c>
    </row>
    <row r="1010" spans="1:3" ht="12.75">
      <c r="A1010">
        <v>11013</v>
      </c>
      <c r="B1010" t="s">
        <v>715</v>
      </c>
      <c r="C1010" t="s">
        <v>1676</v>
      </c>
    </row>
    <row r="1011" spans="1:3" ht="12.75">
      <c r="A1011">
        <v>11014</v>
      </c>
      <c r="B1011" t="s">
        <v>373</v>
      </c>
      <c r="C1011" t="s">
        <v>1684</v>
      </c>
    </row>
    <row r="1012" spans="1:3" ht="12.75">
      <c r="A1012">
        <v>11015</v>
      </c>
      <c r="B1012" t="s">
        <v>2489</v>
      </c>
      <c r="C1012" t="s">
        <v>1679</v>
      </c>
    </row>
    <row r="1013" spans="1:3" ht="12.75">
      <c r="A1013">
        <v>11016</v>
      </c>
      <c r="B1013" t="s">
        <v>716</v>
      </c>
      <c r="C1013" t="s">
        <v>1679</v>
      </c>
    </row>
    <row r="1014" spans="1:3" ht="12.75">
      <c r="A1014">
        <v>11017</v>
      </c>
      <c r="B1014" t="s">
        <v>717</v>
      </c>
      <c r="C1014" t="s">
        <v>1677</v>
      </c>
    </row>
    <row r="1015" spans="1:3" ht="12.75">
      <c r="A1015">
        <v>11018</v>
      </c>
      <c r="B1015" t="s">
        <v>2483</v>
      </c>
      <c r="C1015" t="s">
        <v>1692</v>
      </c>
    </row>
    <row r="1016" spans="1:3" ht="12.75">
      <c r="A1016">
        <v>11019</v>
      </c>
      <c r="B1016" t="s">
        <v>1163</v>
      </c>
      <c r="C1016" t="s">
        <v>1692</v>
      </c>
    </row>
    <row r="1017" spans="1:3" ht="12.75">
      <c r="A1017">
        <v>11020</v>
      </c>
      <c r="B1017" t="s">
        <v>718</v>
      </c>
      <c r="C1017" t="s">
        <v>1685</v>
      </c>
    </row>
    <row r="1018" spans="1:3" ht="12.75">
      <c r="A1018">
        <v>11021</v>
      </c>
      <c r="B1018" t="s">
        <v>719</v>
      </c>
      <c r="C1018" t="s">
        <v>1692</v>
      </c>
    </row>
    <row r="1019" spans="1:3" ht="12.75">
      <c r="A1019">
        <v>11022</v>
      </c>
      <c r="B1019" t="s">
        <v>1032</v>
      </c>
      <c r="C1019" t="s">
        <v>1690</v>
      </c>
    </row>
    <row r="1020" spans="1:3" ht="12.75">
      <c r="A1020">
        <v>11023</v>
      </c>
      <c r="B1020" t="s">
        <v>912</v>
      </c>
      <c r="C1020" t="s">
        <v>1690</v>
      </c>
    </row>
    <row r="1021" spans="1:3" ht="12.75">
      <c r="A1021">
        <v>11024</v>
      </c>
      <c r="B1021" t="s">
        <v>985</v>
      </c>
      <c r="C1021" t="s">
        <v>1690</v>
      </c>
    </row>
    <row r="1022" spans="1:3" ht="12.75">
      <c r="A1022">
        <v>11025</v>
      </c>
      <c r="B1022" t="s">
        <v>1116</v>
      </c>
      <c r="C1022" t="s">
        <v>1690</v>
      </c>
    </row>
    <row r="1023" spans="1:3" ht="12.75">
      <c r="A1023">
        <v>11026</v>
      </c>
      <c r="B1023" t="s">
        <v>130</v>
      </c>
      <c r="C1023" t="s">
        <v>1690</v>
      </c>
    </row>
    <row r="1024" spans="1:3" ht="12.75">
      <c r="A1024">
        <v>11027</v>
      </c>
      <c r="B1024" t="s">
        <v>1457</v>
      </c>
      <c r="C1024" t="s">
        <v>1690</v>
      </c>
    </row>
    <row r="1025" spans="1:3" ht="12.75">
      <c r="A1025">
        <v>11028</v>
      </c>
      <c r="B1025" t="s">
        <v>720</v>
      </c>
      <c r="C1025" t="s">
        <v>1690</v>
      </c>
    </row>
    <row r="1026" spans="1:3" ht="12.75">
      <c r="A1026">
        <v>11029</v>
      </c>
      <c r="B1026" t="s">
        <v>721</v>
      </c>
      <c r="C1026" t="s">
        <v>1690</v>
      </c>
    </row>
    <row r="1027" spans="1:3" ht="12.75">
      <c r="A1027">
        <v>11030</v>
      </c>
      <c r="B1027" t="s">
        <v>9</v>
      </c>
      <c r="C1027" t="s">
        <v>1690</v>
      </c>
    </row>
    <row r="1028" spans="1:3" ht="12.75">
      <c r="A1028">
        <v>11031</v>
      </c>
      <c r="B1028" t="s">
        <v>1784</v>
      </c>
      <c r="C1028" t="s">
        <v>1690</v>
      </c>
    </row>
    <row r="1029" spans="1:3" ht="12.75">
      <c r="A1029">
        <v>11032</v>
      </c>
      <c r="B1029" t="s">
        <v>722</v>
      </c>
      <c r="C1029" t="s">
        <v>1690</v>
      </c>
    </row>
    <row r="1030" spans="1:3" ht="12.75">
      <c r="A1030">
        <v>11033</v>
      </c>
      <c r="B1030" t="s">
        <v>723</v>
      </c>
      <c r="C1030" t="s">
        <v>1690</v>
      </c>
    </row>
    <row r="1031" spans="1:3" ht="12.75">
      <c r="A1031">
        <v>11034</v>
      </c>
      <c r="B1031" t="s">
        <v>724</v>
      </c>
      <c r="C1031" t="s">
        <v>1690</v>
      </c>
    </row>
    <row r="1032" spans="1:3" ht="12.75">
      <c r="A1032">
        <v>11035</v>
      </c>
      <c r="B1032" t="s">
        <v>2439</v>
      </c>
      <c r="C1032" t="s">
        <v>1690</v>
      </c>
    </row>
    <row r="1033" spans="1:3" ht="12.75">
      <c r="A1033">
        <v>11036</v>
      </c>
      <c r="B1033" t="s">
        <v>725</v>
      </c>
      <c r="C1033" t="s">
        <v>1690</v>
      </c>
    </row>
    <row r="1034" spans="1:3" ht="12.75">
      <c r="A1034">
        <v>11037</v>
      </c>
      <c r="B1034" t="s">
        <v>726</v>
      </c>
      <c r="C1034" t="s">
        <v>1690</v>
      </c>
    </row>
    <row r="1035" spans="1:3" ht="12.75">
      <c r="A1035">
        <v>11038</v>
      </c>
      <c r="B1035" t="s">
        <v>368</v>
      </c>
      <c r="C1035" t="s">
        <v>1691</v>
      </c>
    </row>
    <row r="1036" spans="1:3" ht="12.75">
      <c r="A1036">
        <v>11039</v>
      </c>
      <c r="B1036" t="s">
        <v>1030</v>
      </c>
      <c r="C1036" t="s">
        <v>1690</v>
      </c>
    </row>
    <row r="1037" spans="1:3" ht="12.75">
      <c r="A1037">
        <v>11040</v>
      </c>
      <c r="B1037" t="s">
        <v>727</v>
      </c>
      <c r="C1037" t="s">
        <v>1690</v>
      </c>
    </row>
    <row r="1038" spans="1:3" ht="12.75">
      <c r="A1038">
        <v>11041</v>
      </c>
      <c r="B1038" t="s">
        <v>728</v>
      </c>
      <c r="C1038" t="s">
        <v>1690</v>
      </c>
    </row>
    <row r="1039" spans="1:3" ht="12.75">
      <c r="A1039">
        <v>11042</v>
      </c>
      <c r="B1039" t="s">
        <v>1349</v>
      </c>
      <c r="C1039" t="s">
        <v>1690</v>
      </c>
    </row>
    <row r="1040" spans="1:3" ht="12.75">
      <c r="A1040">
        <v>11043</v>
      </c>
      <c r="B1040" t="s">
        <v>1364</v>
      </c>
      <c r="C1040" t="s">
        <v>1690</v>
      </c>
    </row>
    <row r="1041" spans="1:3" ht="12.75">
      <c r="A1041">
        <v>11044</v>
      </c>
      <c r="B1041" t="s">
        <v>729</v>
      </c>
      <c r="C1041" t="s">
        <v>1690</v>
      </c>
    </row>
    <row r="1042" spans="1:3" ht="12.75">
      <c r="A1042">
        <v>11045</v>
      </c>
      <c r="B1042" t="s">
        <v>730</v>
      </c>
      <c r="C1042" t="s">
        <v>1690</v>
      </c>
    </row>
    <row r="1043" spans="1:3" ht="12.75">
      <c r="A1043">
        <v>11046</v>
      </c>
      <c r="B1043" t="s">
        <v>24</v>
      </c>
      <c r="C1043" t="s">
        <v>1690</v>
      </c>
    </row>
    <row r="1044" spans="1:3" ht="12.75">
      <c r="A1044">
        <v>11047</v>
      </c>
      <c r="B1044" t="s">
        <v>1184</v>
      </c>
      <c r="C1044" t="s">
        <v>1690</v>
      </c>
    </row>
    <row r="1045" spans="1:3" ht="12.75">
      <c r="A1045">
        <v>11048</v>
      </c>
      <c r="B1045" t="s">
        <v>731</v>
      </c>
      <c r="C1045" t="s">
        <v>1690</v>
      </c>
    </row>
    <row r="1046" spans="1:3" ht="12.75">
      <c r="A1046">
        <v>11049</v>
      </c>
      <c r="B1046" t="s">
        <v>732</v>
      </c>
      <c r="C1046" t="s">
        <v>1690</v>
      </c>
    </row>
    <row r="1047" spans="1:3" ht="12.75">
      <c r="A1047">
        <v>11050</v>
      </c>
      <c r="B1047" t="s">
        <v>1210</v>
      </c>
      <c r="C1047" t="s">
        <v>1682</v>
      </c>
    </row>
    <row r="1048" spans="1:3" ht="12.75">
      <c r="A1048">
        <v>11051</v>
      </c>
      <c r="B1048" t="s">
        <v>1220</v>
      </c>
      <c r="C1048" t="s">
        <v>1682</v>
      </c>
    </row>
    <row r="1049" spans="1:3" ht="12.75">
      <c r="A1049">
        <v>11052</v>
      </c>
      <c r="B1049" t="s">
        <v>1260</v>
      </c>
      <c r="C1049" t="s">
        <v>1682</v>
      </c>
    </row>
    <row r="1050" spans="1:3" ht="12.75">
      <c r="A1050">
        <v>11053</v>
      </c>
      <c r="B1050" t="s">
        <v>1366</v>
      </c>
      <c r="C1050" t="s">
        <v>1682</v>
      </c>
    </row>
    <row r="1051" spans="1:3" ht="12.75">
      <c r="A1051">
        <v>11054</v>
      </c>
      <c r="B1051" t="s">
        <v>1509</v>
      </c>
      <c r="C1051" t="s">
        <v>1682</v>
      </c>
    </row>
    <row r="1052" spans="1:3" ht="12.75">
      <c r="A1052">
        <v>11055</v>
      </c>
      <c r="B1052" t="s">
        <v>377</v>
      </c>
      <c r="C1052" t="s">
        <v>1682</v>
      </c>
    </row>
    <row r="1053" spans="1:3" ht="12.75">
      <c r="A1053">
        <v>11056</v>
      </c>
      <c r="B1053" t="s">
        <v>960</v>
      </c>
      <c r="C1053" t="s">
        <v>1682</v>
      </c>
    </row>
    <row r="1054" spans="1:3" ht="12.75">
      <c r="A1054">
        <v>11057</v>
      </c>
      <c r="B1054" t="s">
        <v>1024</v>
      </c>
      <c r="C1054" t="s">
        <v>1682</v>
      </c>
    </row>
    <row r="1055" spans="1:3" ht="12.75">
      <c r="A1055">
        <v>11058</v>
      </c>
      <c r="B1055" t="s">
        <v>1160</v>
      </c>
      <c r="C1055" t="s">
        <v>1682</v>
      </c>
    </row>
    <row r="1056" spans="1:3" ht="12.75">
      <c r="A1056">
        <v>11059</v>
      </c>
      <c r="B1056" t="s">
        <v>1209</v>
      </c>
      <c r="C1056" t="s">
        <v>1682</v>
      </c>
    </row>
    <row r="1057" spans="1:3" ht="12.75">
      <c r="A1057">
        <v>11060</v>
      </c>
      <c r="B1057" t="s">
        <v>71</v>
      </c>
      <c r="C1057" t="s">
        <v>1682</v>
      </c>
    </row>
    <row r="1058" spans="1:3" ht="12.75">
      <c r="A1058">
        <v>11061</v>
      </c>
      <c r="B1058" t="s">
        <v>218</v>
      </c>
      <c r="C1058" t="s">
        <v>1682</v>
      </c>
    </row>
    <row r="1059" spans="1:3" ht="12.75">
      <c r="A1059">
        <v>11062</v>
      </c>
      <c r="B1059" t="s">
        <v>347</v>
      </c>
      <c r="C1059" t="s">
        <v>1682</v>
      </c>
    </row>
    <row r="1060" spans="1:3" ht="12.75">
      <c r="A1060">
        <v>11063</v>
      </c>
      <c r="B1060" t="s">
        <v>349</v>
      </c>
      <c r="C1060" t="s">
        <v>1682</v>
      </c>
    </row>
    <row r="1061" spans="1:3" ht="12.75">
      <c r="A1061">
        <v>11064</v>
      </c>
      <c r="B1061" t="s">
        <v>367</v>
      </c>
      <c r="C1061" t="s">
        <v>1682</v>
      </c>
    </row>
    <row r="1062" spans="1:3" ht="12.75">
      <c r="A1062">
        <v>11065</v>
      </c>
      <c r="B1062" t="s">
        <v>1798</v>
      </c>
      <c r="C1062" t="s">
        <v>1682</v>
      </c>
    </row>
    <row r="1063" spans="1:3" ht="12.75">
      <c r="A1063">
        <v>11066</v>
      </c>
      <c r="B1063" t="s">
        <v>1809</v>
      </c>
      <c r="C1063" t="s">
        <v>1682</v>
      </c>
    </row>
    <row r="1064" spans="1:3" ht="12.75">
      <c r="A1064">
        <v>11067</v>
      </c>
      <c r="B1064" t="s">
        <v>733</v>
      </c>
      <c r="C1064" t="s">
        <v>1682</v>
      </c>
    </row>
    <row r="1065" spans="1:3" ht="12.75">
      <c r="A1065">
        <v>11068</v>
      </c>
      <c r="B1065" t="s">
        <v>734</v>
      </c>
      <c r="C1065" t="s">
        <v>1682</v>
      </c>
    </row>
    <row r="1066" spans="1:3" ht="12.75">
      <c r="A1066">
        <v>11069</v>
      </c>
      <c r="B1066" t="s">
        <v>2508</v>
      </c>
      <c r="C1066" t="s">
        <v>1682</v>
      </c>
    </row>
    <row r="1067" spans="1:3" ht="12.75">
      <c r="A1067">
        <v>11070</v>
      </c>
      <c r="B1067" t="s">
        <v>177</v>
      </c>
      <c r="C1067" t="s">
        <v>1682</v>
      </c>
    </row>
    <row r="1068" spans="1:3" ht="12.75">
      <c r="A1068">
        <v>11071</v>
      </c>
      <c r="B1068" t="s">
        <v>735</v>
      </c>
      <c r="C1068" t="s">
        <v>1682</v>
      </c>
    </row>
    <row r="1069" spans="1:3" ht="12.75">
      <c r="A1069">
        <v>11072</v>
      </c>
      <c r="B1069" t="s">
        <v>1136</v>
      </c>
      <c r="C1069" t="s">
        <v>1682</v>
      </c>
    </row>
    <row r="1070" spans="1:3" ht="12.75">
      <c r="A1070">
        <v>11073</v>
      </c>
      <c r="B1070" t="s">
        <v>1711</v>
      </c>
      <c r="C1070" t="s">
        <v>1682</v>
      </c>
    </row>
    <row r="1071" spans="1:3" ht="12.75">
      <c r="A1071">
        <v>11074</v>
      </c>
      <c r="B1071" t="s">
        <v>736</v>
      </c>
      <c r="C1071" t="s">
        <v>1682</v>
      </c>
    </row>
    <row r="1072" spans="1:3" ht="12.75">
      <c r="A1072">
        <v>11075</v>
      </c>
      <c r="B1072" t="s">
        <v>737</v>
      </c>
      <c r="C1072" t="s">
        <v>1680</v>
      </c>
    </row>
    <row r="1073" spans="1:3" ht="12.75">
      <c r="A1073">
        <v>11076</v>
      </c>
      <c r="B1073" t="s">
        <v>738</v>
      </c>
      <c r="C1073" t="s">
        <v>1680</v>
      </c>
    </row>
    <row r="1074" spans="1:3" ht="12.75">
      <c r="A1074">
        <v>11077</v>
      </c>
      <c r="B1074" t="s">
        <v>1813</v>
      </c>
      <c r="C1074" t="s">
        <v>1696</v>
      </c>
    </row>
    <row r="1075" spans="1:3" ht="12.75">
      <c r="A1075">
        <v>11078</v>
      </c>
      <c r="B1075" t="s">
        <v>739</v>
      </c>
      <c r="C1075" t="s">
        <v>1683</v>
      </c>
    </row>
    <row r="1076" spans="1:3" ht="12.75">
      <c r="A1076">
        <v>11079</v>
      </c>
      <c r="B1076" t="s">
        <v>53</v>
      </c>
      <c r="C1076" t="s">
        <v>1683</v>
      </c>
    </row>
    <row r="1077" spans="1:3" ht="12.75">
      <c r="A1077">
        <v>11080</v>
      </c>
      <c r="B1077" t="s">
        <v>1526</v>
      </c>
      <c r="C1077" t="s">
        <v>1683</v>
      </c>
    </row>
    <row r="1078" spans="1:3" ht="12.75">
      <c r="A1078">
        <v>11081</v>
      </c>
      <c r="B1078" t="s">
        <v>740</v>
      </c>
      <c r="C1078" t="s">
        <v>1683</v>
      </c>
    </row>
    <row r="1079" spans="1:3" ht="12.75">
      <c r="A1079">
        <v>11082</v>
      </c>
      <c r="B1079" t="s">
        <v>945</v>
      </c>
      <c r="C1079" t="s">
        <v>1696</v>
      </c>
    </row>
    <row r="1080" spans="1:3" ht="12.75">
      <c r="A1080">
        <v>11083</v>
      </c>
      <c r="B1080" t="s">
        <v>946</v>
      </c>
      <c r="C1080" t="s">
        <v>1696</v>
      </c>
    </row>
    <row r="1081" spans="1:3" ht="12.75">
      <c r="A1081">
        <v>11084</v>
      </c>
      <c r="B1081" t="s">
        <v>1765</v>
      </c>
      <c r="C1081" t="s">
        <v>1683</v>
      </c>
    </row>
    <row r="1082" spans="1:3" ht="12.75">
      <c r="A1082">
        <v>11085</v>
      </c>
      <c r="B1082" t="s">
        <v>741</v>
      </c>
      <c r="C1082" t="s">
        <v>1683</v>
      </c>
    </row>
    <row r="1083" spans="1:3" ht="12.75">
      <c r="A1083">
        <v>11086</v>
      </c>
      <c r="B1083" t="s">
        <v>919</v>
      </c>
      <c r="C1083" t="s">
        <v>1683</v>
      </c>
    </row>
    <row r="1084" spans="1:3" ht="12.75">
      <c r="A1084">
        <v>11087</v>
      </c>
      <c r="B1084" t="s">
        <v>742</v>
      </c>
      <c r="C1084" t="s">
        <v>1683</v>
      </c>
    </row>
    <row r="1085" spans="1:3" ht="12.75">
      <c r="A1085">
        <v>11088</v>
      </c>
      <c r="B1085" t="s">
        <v>1504</v>
      </c>
      <c r="C1085" t="s">
        <v>1683</v>
      </c>
    </row>
    <row r="1086" spans="1:3" ht="12.75">
      <c r="A1086">
        <v>11089</v>
      </c>
      <c r="B1086" t="s">
        <v>743</v>
      </c>
      <c r="C1086" t="s">
        <v>1683</v>
      </c>
    </row>
    <row r="1087" spans="1:3" ht="12.75">
      <c r="A1087">
        <v>11090</v>
      </c>
      <c r="B1087" t="s">
        <v>1211</v>
      </c>
      <c r="C1087" t="s">
        <v>1683</v>
      </c>
    </row>
    <row r="1088" spans="1:3" ht="12.75">
      <c r="A1088">
        <v>11091</v>
      </c>
      <c r="B1088" t="s">
        <v>1395</v>
      </c>
      <c r="C1088" t="s">
        <v>1683</v>
      </c>
    </row>
    <row r="1089" spans="1:3" ht="12.75">
      <c r="A1089">
        <v>11092</v>
      </c>
      <c r="B1089" t="s">
        <v>152</v>
      </c>
      <c r="C1089" t="s">
        <v>1683</v>
      </c>
    </row>
    <row r="1090" spans="1:3" ht="12.75">
      <c r="A1090">
        <v>11093</v>
      </c>
      <c r="B1090" t="s">
        <v>929</v>
      </c>
      <c r="C1090" t="s">
        <v>1683</v>
      </c>
    </row>
    <row r="1091" spans="1:3" ht="12.75">
      <c r="A1091">
        <v>11094</v>
      </c>
      <c r="B1091" t="s">
        <v>244</v>
      </c>
      <c r="C1091" t="s">
        <v>1683</v>
      </c>
    </row>
    <row r="1092" spans="1:3" ht="12.75">
      <c r="A1092">
        <v>11095</v>
      </c>
      <c r="B1092" t="s">
        <v>1253</v>
      </c>
      <c r="C1092" t="s">
        <v>1683</v>
      </c>
    </row>
    <row r="1093" spans="1:3" ht="12.75">
      <c r="A1093">
        <v>11096</v>
      </c>
      <c r="B1093" t="s">
        <v>1820</v>
      </c>
      <c r="C1093" t="s">
        <v>1683</v>
      </c>
    </row>
    <row r="1094" spans="1:3" ht="12.75">
      <c r="A1094">
        <v>11097</v>
      </c>
      <c r="B1094" t="s">
        <v>1865</v>
      </c>
      <c r="C1094" t="s">
        <v>1683</v>
      </c>
    </row>
    <row r="1095" spans="1:3" ht="12.75">
      <c r="A1095">
        <v>11098</v>
      </c>
      <c r="B1095" t="s">
        <v>1764</v>
      </c>
      <c r="C1095" t="s">
        <v>1683</v>
      </c>
    </row>
    <row r="1096" spans="1:3" ht="12.75">
      <c r="A1096">
        <v>11099</v>
      </c>
      <c r="B1096" t="s">
        <v>212</v>
      </c>
      <c r="C1096" t="s">
        <v>1683</v>
      </c>
    </row>
    <row r="1097" spans="1:3" ht="12.75">
      <c r="A1097">
        <v>11100</v>
      </c>
      <c r="B1097" t="s">
        <v>1142</v>
      </c>
      <c r="C1097" t="s">
        <v>1683</v>
      </c>
    </row>
    <row r="1098" spans="1:3" ht="12.75">
      <c r="A1098">
        <v>11101</v>
      </c>
      <c r="B1098" t="s">
        <v>1713</v>
      </c>
      <c r="C1098" t="s">
        <v>1683</v>
      </c>
    </row>
    <row r="1099" spans="1:3" ht="12.75">
      <c r="A1099">
        <v>11102</v>
      </c>
      <c r="B1099" t="s">
        <v>1270</v>
      </c>
      <c r="C1099" t="s">
        <v>1683</v>
      </c>
    </row>
    <row r="1100" spans="1:3" ht="12.75">
      <c r="A1100">
        <v>11103</v>
      </c>
      <c r="B1100" t="s">
        <v>744</v>
      </c>
      <c r="C1100" t="s">
        <v>1678</v>
      </c>
    </row>
    <row r="1101" spans="1:3" ht="12.75">
      <c r="A1101">
        <v>11104</v>
      </c>
      <c r="B1101" t="s">
        <v>745</v>
      </c>
      <c r="C1101" t="s">
        <v>1678</v>
      </c>
    </row>
    <row r="1102" spans="1:3" ht="12.75">
      <c r="A1102">
        <v>11105</v>
      </c>
      <c r="B1102" t="s">
        <v>85</v>
      </c>
      <c r="C1102" t="s">
        <v>1678</v>
      </c>
    </row>
    <row r="1103" spans="1:3" ht="12.75">
      <c r="A1103">
        <v>11106</v>
      </c>
      <c r="B1103" t="s">
        <v>1051</v>
      </c>
      <c r="C1103" t="s">
        <v>1687</v>
      </c>
    </row>
    <row r="1104" spans="1:3" ht="12.75">
      <c r="A1104">
        <v>11107</v>
      </c>
      <c r="B1104" t="s">
        <v>1842</v>
      </c>
      <c r="C1104" t="s">
        <v>1687</v>
      </c>
    </row>
    <row r="1105" spans="1:3" ht="12.75">
      <c r="A1105">
        <v>11108</v>
      </c>
      <c r="B1105" t="s">
        <v>746</v>
      </c>
      <c r="C1105" t="s">
        <v>1687</v>
      </c>
    </row>
    <row r="1106" spans="1:3" ht="12.75">
      <c r="A1106">
        <v>11109</v>
      </c>
      <c r="B1106" t="s">
        <v>1147</v>
      </c>
      <c r="C1106" t="s">
        <v>1677</v>
      </c>
    </row>
    <row r="1107" spans="1:3" ht="12.75">
      <c r="A1107">
        <v>11110</v>
      </c>
      <c r="B1107" t="s">
        <v>747</v>
      </c>
      <c r="C1107" t="s">
        <v>1694</v>
      </c>
    </row>
    <row r="1108" spans="1:3" ht="12.75">
      <c r="A1108">
        <v>11111</v>
      </c>
      <c r="B1108" t="s">
        <v>748</v>
      </c>
      <c r="C1108" t="s">
        <v>1694</v>
      </c>
    </row>
    <row r="1109" spans="1:3" ht="12.75">
      <c r="A1109">
        <v>11112</v>
      </c>
      <c r="B1109" t="s">
        <v>1405</v>
      </c>
      <c r="C1109" t="s">
        <v>1694</v>
      </c>
    </row>
    <row r="1110" spans="1:3" ht="12.75">
      <c r="A1110">
        <v>11113</v>
      </c>
      <c r="B1110" t="s">
        <v>749</v>
      </c>
      <c r="C1110" t="s">
        <v>1694</v>
      </c>
    </row>
    <row r="1111" spans="1:3" ht="12.75">
      <c r="A1111">
        <v>11114</v>
      </c>
      <c r="B1111" t="s">
        <v>1407</v>
      </c>
      <c r="C1111" t="s">
        <v>1679</v>
      </c>
    </row>
    <row r="1112" spans="1:3" ht="12.75">
      <c r="A1112">
        <v>11115</v>
      </c>
      <c r="B1112" t="s">
        <v>52</v>
      </c>
      <c r="C1112" t="s">
        <v>1697</v>
      </c>
    </row>
    <row r="1113" spans="1:3" ht="12.75">
      <c r="A1113">
        <v>11116</v>
      </c>
      <c r="B1113" t="s">
        <v>1823</v>
      </c>
      <c r="C1113" t="s">
        <v>1694</v>
      </c>
    </row>
    <row r="1114" spans="1:3" ht="12.75">
      <c r="A1114">
        <v>11117</v>
      </c>
      <c r="B1114" t="s">
        <v>2503</v>
      </c>
      <c r="C1114" t="s">
        <v>1692</v>
      </c>
    </row>
    <row r="1115" spans="1:3" ht="12.75">
      <c r="A1115">
        <v>11118</v>
      </c>
      <c r="B1115" t="s">
        <v>1387</v>
      </c>
      <c r="C1115" t="s">
        <v>1684</v>
      </c>
    </row>
    <row r="1116" spans="1:3" ht="12.75">
      <c r="A1116">
        <v>11119</v>
      </c>
      <c r="B1116" t="s">
        <v>750</v>
      </c>
      <c r="C1116" t="s">
        <v>1678</v>
      </c>
    </row>
    <row r="1117" spans="1:3" ht="12.75">
      <c r="A1117">
        <v>11120</v>
      </c>
      <c r="B1117" t="s">
        <v>751</v>
      </c>
      <c r="C1117" t="s">
        <v>1690</v>
      </c>
    </row>
    <row r="1118" spans="1:3" ht="12.75">
      <c r="A1118">
        <v>11121</v>
      </c>
      <c r="B1118" t="s">
        <v>752</v>
      </c>
      <c r="C1118" t="s">
        <v>1678</v>
      </c>
    </row>
    <row r="1119" spans="1:3" ht="12.75">
      <c r="A1119">
        <v>11122</v>
      </c>
      <c r="B1119" t="s">
        <v>753</v>
      </c>
      <c r="C1119" t="s">
        <v>1679</v>
      </c>
    </row>
    <row r="1120" spans="1:3" ht="12.75">
      <c r="A1120">
        <v>11123</v>
      </c>
      <c r="B1120" t="s">
        <v>1903</v>
      </c>
      <c r="C1120" t="s">
        <v>1677</v>
      </c>
    </row>
    <row r="1121" spans="1:3" ht="12.75">
      <c r="A1121">
        <v>11124</v>
      </c>
      <c r="B1121" t="s">
        <v>207</v>
      </c>
      <c r="C1121" t="s">
        <v>1677</v>
      </c>
    </row>
    <row r="1122" spans="1:3" ht="12.75">
      <c r="A1122">
        <v>11125</v>
      </c>
      <c r="B1122" t="s">
        <v>1709</v>
      </c>
      <c r="C1122" t="s">
        <v>1677</v>
      </c>
    </row>
    <row r="1123" spans="1:3" ht="12.75">
      <c r="A1123">
        <v>11126</v>
      </c>
      <c r="B1123" t="s">
        <v>1246</v>
      </c>
      <c r="C1123" t="s">
        <v>1677</v>
      </c>
    </row>
    <row r="1124" spans="1:3" ht="12.75">
      <c r="A1124">
        <v>11127</v>
      </c>
      <c r="B1124" t="s">
        <v>1718</v>
      </c>
      <c r="C1124" t="s">
        <v>1685</v>
      </c>
    </row>
    <row r="1125" spans="1:3" ht="12.75">
      <c r="A1125">
        <v>11128</v>
      </c>
      <c r="B1125" t="s">
        <v>754</v>
      </c>
      <c r="C1125" t="s">
        <v>1685</v>
      </c>
    </row>
    <row r="1126" spans="1:3" ht="12.75">
      <c r="A1126">
        <v>11129</v>
      </c>
      <c r="B1126" t="s">
        <v>1013</v>
      </c>
      <c r="C1126" t="s">
        <v>1682</v>
      </c>
    </row>
    <row r="1127" spans="1:3" ht="12.75">
      <c r="A1127">
        <v>11130</v>
      </c>
      <c r="B1127" t="s">
        <v>1852</v>
      </c>
      <c r="C1127" t="s">
        <v>1682</v>
      </c>
    </row>
    <row r="1128" spans="1:3" ht="12.75">
      <c r="A1128">
        <v>11131</v>
      </c>
      <c r="B1128" t="s">
        <v>189</v>
      </c>
      <c r="C1128" t="s">
        <v>1682</v>
      </c>
    </row>
    <row r="1129" spans="1:3" ht="12.75">
      <c r="A1129">
        <v>11132</v>
      </c>
      <c r="B1129" t="s">
        <v>2461</v>
      </c>
      <c r="C1129" t="s">
        <v>1694</v>
      </c>
    </row>
    <row r="1130" spans="1:3" ht="12.75">
      <c r="A1130">
        <v>11133</v>
      </c>
      <c r="B1130" t="s">
        <v>755</v>
      </c>
      <c r="C1130" t="s">
        <v>1694</v>
      </c>
    </row>
    <row r="1131" spans="1:3" ht="12.75">
      <c r="A1131">
        <v>11134</v>
      </c>
      <c r="B1131" t="s">
        <v>756</v>
      </c>
      <c r="C1131" t="s">
        <v>1694</v>
      </c>
    </row>
    <row r="1132" spans="1:3" ht="12.75">
      <c r="A1132">
        <v>11135</v>
      </c>
      <c r="B1132" t="s">
        <v>1033</v>
      </c>
      <c r="C1132" t="s">
        <v>1694</v>
      </c>
    </row>
    <row r="1133" spans="1:3" ht="12.75">
      <c r="A1133">
        <v>11136</v>
      </c>
      <c r="B1133" t="s">
        <v>1499</v>
      </c>
      <c r="C1133" t="s">
        <v>1690</v>
      </c>
    </row>
    <row r="1134" spans="1:3" ht="12.75">
      <c r="A1134">
        <v>11137</v>
      </c>
      <c r="B1134" t="s">
        <v>757</v>
      </c>
      <c r="C1134" t="s">
        <v>1690</v>
      </c>
    </row>
    <row r="1135" spans="1:3" ht="12.75">
      <c r="A1135">
        <v>11138</v>
      </c>
      <c r="B1135" t="s">
        <v>758</v>
      </c>
      <c r="C1135" t="s">
        <v>1694</v>
      </c>
    </row>
    <row r="1136" spans="1:3" ht="12.75">
      <c r="A1136">
        <v>11139</v>
      </c>
      <c r="B1136" t="s">
        <v>759</v>
      </c>
      <c r="C1136" t="s">
        <v>1694</v>
      </c>
    </row>
    <row r="1137" spans="1:3" ht="12.75">
      <c r="A1137">
        <v>11140</v>
      </c>
      <c r="B1137" t="s">
        <v>355</v>
      </c>
      <c r="C1137" t="s">
        <v>1689</v>
      </c>
    </row>
    <row r="1138" spans="1:3" ht="12.75">
      <c r="A1138">
        <v>11141</v>
      </c>
      <c r="B1138" t="s">
        <v>1437</v>
      </c>
      <c r="C1138" t="s">
        <v>1689</v>
      </c>
    </row>
    <row r="1139" spans="1:3" ht="12.75">
      <c r="A1139">
        <v>11142</v>
      </c>
      <c r="B1139" t="s">
        <v>760</v>
      </c>
      <c r="C1139" t="s">
        <v>1690</v>
      </c>
    </row>
    <row r="1140" spans="1:3" ht="12.75">
      <c r="A1140">
        <v>11143</v>
      </c>
      <c r="B1140" t="s">
        <v>119</v>
      </c>
      <c r="C1140" t="s">
        <v>1678</v>
      </c>
    </row>
    <row r="1141" spans="1:3" ht="12.75">
      <c r="A1141">
        <v>11144</v>
      </c>
      <c r="B1141" t="s">
        <v>58</v>
      </c>
      <c r="C1141" t="s">
        <v>1682</v>
      </c>
    </row>
    <row r="1142" spans="1:3" ht="12.75">
      <c r="A1142">
        <v>11145</v>
      </c>
      <c r="B1142" t="s">
        <v>1734</v>
      </c>
      <c r="C1142" t="s">
        <v>1682</v>
      </c>
    </row>
    <row r="1143" spans="1:3" ht="12.75">
      <c r="A1143">
        <v>11146</v>
      </c>
      <c r="B1143" t="s">
        <v>1847</v>
      </c>
      <c r="C1143" t="s">
        <v>1682</v>
      </c>
    </row>
    <row r="1144" spans="1:3" ht="12.75">
      <c r="A1144">
        <v>11147</v>
      </c>
      <c r="B1144" t="s">
        <v>761</v>
      </c>
      <c r="C1144" t="s">
        <v>1682</v>
      </c>
    </row>
    <row r="1145" spans="1:3" ht="12.75">
      <c r="A1145">
        <v>11148</v>
      </c>
      <c r="B1145" t="s">
        <v>1727</v>
      </c>
      <c r="C1145" t="s">
        <v>1682</v>
      </c>
    </row>
    <row r="1146" spans="1:3" ht="12.75">
      <c r="A1146">
        <v>11149</v>
      </c>
      <c r="B1146" t="s">
        <v>1128</v>
      </c>
      <c r="C1146" t="s">
        <v>1682</v>
      </c>
    </row>
    <row r="1147" spans="1:3" ht="12.75">
      <c r="A1147">
        <v>11150</v>
      </c>
      <c r="B1147" t="s">
        <v>73</v>
      </c>
      <c r="C1147" t="s">
        <v>1682</v>
      </c>
    </row>
    <row r="1148" spans="1:3" ht="12.75">
      <c r="A1148">
        <v>11151</v>
      </c>
      <c r="B1148" t="s">
        <v>1850</v>
      </c>
      <c r="C1148" t="s">
        <v>1682</v>
      </c>
    </row>
    <row r="1149" spans="1:3" ht="12.75">
      <c r="A1149">
        <v>11152</v>
      </c>
      <c r="B1149" t="s">
        <v>762</v>
      </c>
      <c r="C1149" t="s">
        <v>1684</v>
      </c>
    </row>
    <row r="1150" spans="1:3" ht="12.75">
      <c r="A1150">
        <v>11153</v>
      </c>
      <c r="B1150" t="s">
        <v>1127</v>
      </c>
      <c r="C1150" t="s">
        <v>1680</v>
      </c>
    </row>
    <row r="1151" spans="1:3" ht="12.75">
      <c r="A1151">
        <v>11154</v>
      </c>
      <c r="B1151" t="s">
        <v>1126</v>
      </c>
      <c r="C1151" t="s">
        <v>1680</v>
      </c>
    </row>
    <row r="1152" spans="1:3" ht="12.75">
      <c r="A1152">
        <v>11155</v>
      </c>
      <c r="B1152" t="s">
        <v>1867</v>
      </c>
      <c r="C1152" t="s">
        <v>1680</v>
      </c>
    </row>
    <row r="1153" spans="1:3" ht="12.75">
      <c r="A1153">
        <v>11156</v>
      </c>
      <c r="B1153" t="s">
        <v>10</v>
      </c>
      <c r="C1153" t="s">
        <v>1691</v>
      </c>
    </row>
    <row r="1154" spans="1:3" ht="12.75">
      <c r="A1154">
        <v>11157</v>
      </c>
      <c r="B1154" t="s">
        <v>1455</v>
      </c>
      <c r="C1154" t="s">
        <v>1692</v>
      </c>
    </row>
    <row r="1155" spans="1:3" ht="12.75">
      <c r="A1155">
        <v>11158</v>
      </c>
      <c r="B1155" t="s">
        <v>280</v>
      </c>
      <c r="C1155" t="s">
        <v>1687</v>
      </c>
    </row>
    <row r="1156" spans="1:3" ht="12.75">
      <c r="A1156">
        <v>11159</v>
      </c>
      <c r="B1156" t="s">
        <v>1002</v>
      </c>
      <c r="C1156" t="s">
        <v>1679</v>
      </c>
    </row>
    <row r="1157" spans="1:3" ht="12.75">
      <c r="A1157">
        <v>11160</v>
      </c>
      <c r="B1157" t="s">
        <v>763</v>
      </c>
      <c r="C1157" t="s">
        <v>1684</v>
      </c>
    </row>
    <row r="1158" spans="1:3" ht="12.75">
      <c r="A1158">
        <v>11161</v>
      </c>
      <c r="B1158" t="s">
        <v>1416</v>
      </c>
      <c r="C1158" t="s">
        <v>1678</v>
      </c>
    </row>
    <row r="1159" spans="1:3" ht="12.75">
      <c r="A1159">
        <v>11162</v>
      </c>
      <c r="B1159" t="s">
        <v>764</v>
      </c>
      <c r="C1159" t="s">
        <v>1692</v>
      </c>
    </row>
    <row r="1160" spans="1:3" ht="12.75">
      <c r="A1160">
        <v>11163</v>
      </c>
      <c r="B1160" t="s">
        <v>765</v>
      </c>
      <c r="C1160" t="s">
        <v>1692</v>
      </c>
    </row>
    <row r="1161" spans="1:3" ht="12.75">
      <c r="A1161">
        <v>11164</v>
      </c>
      <c r="B1161" t="s">
        <v>8</v>
      </c>
      <c r="C1161" t="s">
        <v>1684</v>
      </c>
    </row>
    <row r="1162" spans="1:3" ht="12.75">
      <c r="A1162">
        <v>11165</v>
      </c>
      <c r="B1162" t="s">
        <v>93</v>
      </c>
      <c r="C1162" t="s">
        <v>1680</v>
      </c>
    </row>
    <row r="1163" spans="1:3" ht="12.75">
      <c r="A1163">
        <v>11166</v>
      </c>
      <c r="B1163" t="s">
        <v>125</v>
      </c>
      <c r="C1163" t="s">
        <v>1680</v>
      </c>
    </row>
    <row r="1164" spans="1:3" ht="12.75">
      <c r="A1164">
        <v>11167</v>
      </c>
      <c r="B1164" t="s">
        <v>1519</v>
      </c>
      <c r="C1164" t="s">
        <v>1680</v>
      </c>
    </row>
    <row r="1165" spans="1:3" ht="12.75">
      <c r="A1165">
        <v>11168</v>
      </c>
      <c r="B1165" t="s">
        <v>1277</v>
      </c>
      <c r="C1165" t="s">
        <v>1680</v>
      </c>
    </row>
    <row r="1166" spans="1:3" ht="12.75">
      <c r="A1166">
        <v>11169</v>
      </c>
      <c r="B1166" t="s">
        <v>966</v>
      </c>
      <c r="C1166" t="s">
        <v>1680</v>
      </c>
    </row>
    <row r="1167" spans="1:3" ht="12.75">
      <c r="A1167">
        <v>11170</v>
      </c>
      <c r="B1167" t="s">
        <v>1462</v>
      </c>
      <c r="C1167" t="s">
        <v>1680</v>
      </c>
    </row>
    <row r="1168" spans="1:3" ht="12.75">
      <c r="A1168">
        <v>11171</v>
      </c>
      <c r="B1168" t="s">
        <v>766</v>
      </c>
      <c r="C1168" t="s">
        <v>1680</v>
      </c>
    </row>
    <row r="1169" spans="1:3" ht="12.75">
      <c r="A1169">
        <v>11172</v>
      </c>
      <c r="B1169" t="s">
        <v>1807</v>
      </c>
      <c r="C1169" t="s">
        <v>1680</v>
      </c>
    </row>
    <row r="1170" spans="1:3" ht="12.75">
      <c r="A1170">
        <v>11173</v>
      </c>
      <c r="B1170" t="s">
        <v>767</v>
      </c>
      <c r="C1170" t="s">
        <v>1680</v>
      </c>
    </row>
    <row r="1171" spans="1:3" ht="12.75">
      <c r="A1171">
        <v>11174</v>
      </c>
      <c r="B1171" t="s">
        <v>1530</v>
      </c>
      <c r="C1171" t="s">
        <v>1680</v>
      </c>
    </row>
    <row r="1172" spans="1:3" ht="12.75">
      <c r="A1172">
        <v>11175</v>
      </c>
      <c r="B1172" t="s">
        <v>1733</v>
      </c>
      <c r="C1172" t="s">
        <v>1689</v>
      </c>
    </row>
    <row r="1173" spans="1:3" ht="12.75">
      <c r="A1173">
        <v>11176</v>
      </c>
      <c r="B1173" t="s">
        <v>768</v>
      </c>
      <c r="C1173" t="s">
        <v>1689</v>
      </c>
    </row>
    <row r="1174" spans="1:3" ht="12.75">
      <c r="A1174">
        <v>11177</v>
      </c>
      <c r="B1174" t="s">
        <v>1195</v>
      </c>
      <c r="C1174" t="s">
        <v>1693</v>
      </c>
    </row>
    <row r="1175" spans="1:3" ht="12.75">
      <c r="A1175">
        <v>11178</v>
      </c>
      <c r="B1175" t="s">
        <v>220</v>
      </c>
      <c r="C1175" t="s">
        <v>1693</v>
      </c>
    </row>
    <row r="1176" spans="1:3" ht="12.75">
      <c r="A1176">
        <v>11179</v>
      </c>
      <c r="B1176" t="s">
        <v>769</v>
      </c>
      <c r="C1176" t="s">
        <v>1689</v>
      </c>
    </row>
    <row r="1177" spans="1:3" ht="12.75">
      <c r="A1177">
        <v>11180</v>
      </c>
      <c r="B1177" t="s">
        <v>770</v>
      </c>
      <c r="C1177" t="s">
        <v>1676</v>
      </c>
    </row>
    <row r="1178" spans="1:3" ht="12.75">
      <c r="A1178">
        <v>11181</v>
      </c>
      <c r="B1178" t="s">
        <v>771</v>
      </c>
      <c r="C1178" t="s">
        <v>1676</v>
      </c>
    </row>
    <row r="1179" spans="1:3" ht="12.75">
      <c r="A1179">
        <v>11182</v>
      </c>
      <c r="B1179" t="s">
        <v>360</v>
      </c>
      <c r="C1179" t="s">
        <v>1683</v>
      </c>
    </row>
    <row r="1180" spans="1:3" ht="12.75">
      <c r="A1180">
        <v>11183</v>
      </c>
      <c r="B1180" t="s">
        <v>1758</v>
      </c>
      <c r="C1180" t="s">
        <v>1683</v>
      </c>
    </row>
    <row r="1181" spans="1:3" ht="12.75">
      <c r="A1181">
        <v>11184</v>
      </c>
      <c r="B1181" t="s">
        <v>2514</v>
      </c>
      <c r="C1181" t="s">
        <v>1683</v>
      </c>
    </row>
    <row r="1182" spans="1:3" ht="12.75">
      <c r="A1182">
        <v>11185</v>
      </c>
      <c r="B1182" t="s">
        <v>101</v>
      </c>
      <c r="C1182" t="s">
        <v>1690</v>
      </c>
    </row>
    <row r="1183" spans="1:3" ht="12.75">
      <c r="A1183">
        <v>11186</v>
      </c>
      <c r="B1183" t="s">
        <v>1532</v>
      </c>
      <c r="C1183" t="s">
        <v>1676</v>
      </c>
    </row>
    <row r="1184" spans="1:3" ht="12.75">
      <c r="A1184">
        <v>11187</v>
      </c>
      <c r="B1184" t="s">
        <v>95</v>
      </c>
      <c r="C1184" t="s">
        <v>1687</v>
      </c>
    </row>
    <row r="1185" spans="1:3" ht="12.75">
      <c r="A1185">
        <v>11188</v>
      </c>
      <c r="B1185" t="s">
        <v>772</v>
      </c>
      <c r="C1185" t="s">
        <v>1687</v>
      </c>
    </row>
    <row r="1186" spans="1:3" ht="12.75">
      <c r="A1186">
        <v>11189</v>
      </c>
      <c r="B1186" t="s">
        <v>86</v>
      </c>
      <c r="C1186" t="s">
        <v>1691</v>
      </c>
    </row>
    <row r="1187" spans="1:3" ht="12.75">
      <c r="A1187">
        <v>11190</v>
      </c>
      <c r="B1187" t="s">
        <v>47</v>
      </c>
      <c r="C1187" t="s">
        <v>1691</v>
      </c>
    </row>
    <row r="1188" spans="1:3" ht="12.75">
      <c r="A1188">
        <v>11191</v>
      </c>
      <c r="B1188" t="s">
        <v>2516</v>
      </c>
      <c r="C1188" t="s">
        <v>1684</v>
      </c>
    </row>
    <row r="1189" spans="1:3" ht="12.75">
      <c r="A1189">
        <v>11192</v>
      </c>
      <c r="B1189" t="s">
        <v>1712</v>
      </c>
      <c r="C1189" t="s">
        <v>1684</v>
      </c>
    </row>
    <row r="1190" spans="1:3" ht="12.75">
      <c r="A1190">
        <v>11193</v>
      </c>
      <c r="B1190" t="s">
        <v>973</v>
      </c>
      <c r="C1190" t="s">
        <v>1684</v>
      </c>
    </row>
    <row r="1191" spans="1:3" ht="12.75">
      <c r="A1191">
        <v>11194</v>
      </c>
      <c r="B1191" t="s">
        <v>1009</v>
      </c>
      <c r="C1191" t="s">
        <v>1684</v>
      </c>
    </row>
    <row r="1192" spans="1:3" ht="12.75">
      <c r="A1192">
        <v>11195</v>
      </c>
      <c r="B1192" t="s">
        <v>1480</v>
      </c>
      <c r="C1192" t="s">
        <v>1684</v>
      </c>
    </row>
    <row r="1193" spans="1:3" ht="12.75">
      <c r="A1193">
        <v>11196</v>
      </c>
      <c r="B1193" t="s">
        <v>98</v>
      </c>
      <c r="C1193" t="s">
        <v>1684</v>
      </c>
    </row>
    <row r="1194" spans="1:3" ht="12.75">
      <c r="A1194">
        <v>11197</v>
      </c>
      <c r="B1194" t="s">
        <v>1402</v>
      </c>
      <c r="C1194" t="s">
        <v>1683</v>
      </c>
    </row>
    <row r="1195" spans="1:3" ht="12.75">
      <c r="A1195">
        <v>11198</v>
      </c>
      <c r="B1195" t="s">
        <v>1834</v>
      </c>
      <c r="C1195" t="s">
        <v>1683</v>
      </c>
    </row>
    <row r="1196" spans="1:3" ht="12.75">
      <c r="A1196">
        <v>11199</v>
      </c>
      <c r="B1196" t="s">
        <v>247</v>
      </c>
      <c r="C1196" t="s">
        <v>1683</v>
      </c>
    </row>
    <row r="1197" spans="1:3" ht="12.75">
      <c r="A1197">
        <v>11200</v>
      </c>
      <c r="B1197" t="s">
        <v>1446</v>
      </c>
      <c r="C1197" t="s">
        <v>1683</v>
      </c>
    </row>
    <row r="1198" spans="1:3" ht="12.75">
      <c r="A1198">
        <v>11201</v>
      </c>
      <c r="B1198" t="s">
        <v>1200</v>
      </c>
      <c r="C1198" t="s">
        <v>1683</v>
      </c>
    </row>
    <row r="1199" spans="1:3" ht="12.75">
      <c r="A1199">
        <v>11202</v>
      </c>
      <c r="B1199" t="s">
        <v>16</v>
      </c>
      <c r="C1199" t="s">
        <v>1683</v>
      </c>
    </row>
    <row r="1200" spans="1:3" ht="12.75">
      <c r="A1200">
        <v>11203</v>
      </c>
      <c r="B1200" t="s">
        <v>773</v>
      </c>
      <c r="C1200" t="s">
        <v>1683</v>
      </c>
    </row>
    <row r="1201" spans="1:3" ht="12.75">
      <c r="A1201">
        <v>11204</v>
      </c>
      <c r="B1201" t="s">
        <v>774</v>
      </c>
      <c r="C1201" t="s">
        <v>1683</v>
      </c>
    </row>
    <row r="1202" spans="1:3" ht="12.75">
      <c r="A1202">
        <v>11205</v>
      </c>
      <c r="B1202" t="s">
        <v>2437</v>
      </c>
      <c r="C1202" t="s">
        <v>1683</v>
      </c>
    </row>
    <row r="1203" spans="1:3" ht="12.75">
      <c r="A1203">
        <v>11206</v>
      </c>
      <c r="B1203" t="s">
        <v>1721</v>
      </c>
      <c r="C1203" t="s">
        <v>1694</v>
      </c>
    </row>
    <row r="1204" spans="1:3" ht="12.75">
      <c r="A1204">
        <v>11207</v>
      </c>
      <c r="B1204" t="s">
        <v>1537</v>
      </c>
      <c r="C1204" t="s">
        <v>1689</v>
      </c>
    </row>
    <row r="1205" spans="1:3" ht="12.75">
      <c r="A1205">
        <v>11208</v>
      </c>
      <c r="B1205" t="s">
        <v>1281</v>
      </c>
      <c r="C1205" t="s">
        <v>1689</v>
      </c>
    </row>
    <row r="1206" spans="1:3" ht="12.75">
      <c r="A1206">
        <v>11209</v>
      </c>
      <c r="B1206" t="s">
        <v>994</v>
      </c>
      <c r="C1206" t="s">
        <v>1689</v>
      </c>
    </row>
    <row r="1207" spans="1:3" ht="12.75">
      <c r="A1207">
        <v>11210</v>
      </c>
      <c r="B1207" t="s">
        <v>1703</v>
      </c>
      <c r="C1207" t="s">
        <v>1689</v>
      </c>
    </row>
    <row r="1208" spans="1:3" ht="12.75">
      <c r="A1208">
        <v>11211</v>
      </c>
      <c r="B1208" t="s">
        <v>2521</v>
      </c>
      <c r="C1208" t="s">
        <v>1689</v>
      </c>
    </row>
    <row r="1209" spans="1:3" ht="12.75">
      <c r="A1209">
        <v>11212</v>
      </c>
      <c r="B1209" t="s">
        <v>2454</v>
      </c>
      <c r="C1209" t="s">
        <v>1676</v>
      </c>
    </row>
    <row r="1210" spans="1:3" ht="12.75">
      <c r="A1210">
        <v>11213</v>
      </c>
      <c r="B1210" t="s">
        <v>775</v>
      </c>
      <c r="C1210" t="s">
        <v>1687</v>
      </c>
    </row>
    <row r="1211" spans="1:3" ht="12.75">
      <c r="A1211">
        <v>11214</v>
      </c>
      <c r="B1211" t="s">
        <v>1708</v>
      </c>
      <c r="C1211" t="s">
        <v>1687</v>
      </c>
    </row>
    <row r="1212" spans="1:3" ht="12.75">
      <c r="A1212">
        <v>11215</v>
      </c>
      <c r="B1212" t="s">
        <v>281</v>
      </c>
      <c r="C1212" t="s">
        <v>1687</v>
      </c>
    </row>
    <row r="1213" spans="1:3" ht="12.75">
      <c r="A1213">
        <v>11216</v>
      </c>
      <c r="B1213" t="s">
        <v>113</v>
      </c>
      <c r="C1213" t="s">
        <v>1687</v>
      </c>
    </row>
    <row r="1214" spans="1:3" ht="12.75">
      <c r="A1214">
        <v>11217</v>
      </c>
      <c r="B1214" t="s">
        <v>1191</v>
      </c>
      <c r="C1214" t="s">
        <v>1676</v>
      </c>
    </row>
    <row r="1215" spans="1:3" ht="12.75">
      <c r="A1215">
        <v>11218</v>
      </c>
      <c r="B1215" t="s">
        <v>50</v>
      </c>
      <c r="C1215" t="s">
        <v>1676</v>
      </c>
    </row>
    <row r="1216" spans="1:3" ht="12.75">
      <c r="A1216">
        <v>11219</v>
      </c>
      <c r="B1216" t="s">
        <v>776</v>
      </c>
      <c r="C1216" t="s">
        <v>1676</v>
      </c>
    </row>
    <row r="1217" spans="1:3" ht="12.75">
      <c r="A1217">
        <v>11220</v>
      </c>
      <c r="B1217" t="s">
        <v>2540</v>
      </c>
      <c r="C1217" t="s">
        <v>1680</v>
      </c>
    </row>
    <row r="1218" spans="1:3" ht="12.75">
      <c r="A1218">
        <v>11221</v>
      </c>
      <c r="B1218" t="s">
        <v>1389</v>
      </c>
      <c r="C1218" t="s">
        <v>1679</v>
      </c>
    </row>
    <row r="1219" spans="1:3" ht="12.75">
      <c r="A1219">
        <v>11222</v>
      </c>
      <c r="B1219" t="s">
        <v>191</v>
      </c>
      <c r="C1219" t="s">
        <v>1679</v>
      </c>
    </row>
    <row r="1220" spans="1:3" ht="12.75">
      <c r="A1220">
        <v>11223</v>
      </c>
      <c r="B1220" t="s">
        <v>282</v>
      </c>
      <c r="C1220" t="s">
        <v>1679</v>
      </c>
    </row>
    <row r="1221" spans="1:3" ht="12.75">
      <c r="A1221">
        <v>11224</v>
      </c>
      <c r="B1221" t="s">
        <v>27</v>
      </c>
      <c r="C1221" t="s">
        <v>1679</v>
      </c>
    </row>
    <row r="1222" spans="1:3" ht="12.75">
      <c r="A1222">
        <v>11225</v>
      </c>
      <c r="B1222" t="s">
        <v>1015</v>
      </c>
      <c r="C1222" t="s">
        <v>1677</v>
      </c>
    </row>
    <row r="1223" spans="1:3" ht="12.75">
      <c r="A1223">
        <v>11226</v>
      </c>
      <c r="B1223" t="s">
        <v>1303</v>
      </c>
      <c r="C1223" t="s">
        <v>1685</v>
      </c>
    </row>
    <row r="1224" spans="1:3" ht="12.75">
      <c r="A1224">
        <v>11227</v>
      </c>
      <c r="B1224" t="s">
        <v>2525</v>
      </c>
      <c r="C1224" t="s">
        <v>1685</v>
      </c>
    </row>
    <row r="1225" spans="1:3" ht="12.75">
      <c r="A1225">
        <v>11228</v>
      </c>
      <c r="B1225" t="s">
        <v>2455</v>
      </c>
      <c r="C1225" t="s">
        <v>1678</v>
      </c>
    </row>
    <row r="1226" spans="1:3" ht="12.75">
      <c r="A1226">
        <v>11229</v>
      </c>
      <c r="B1226" t="s">
        <v>2543</v>
      </c>
      <c r="C1226" t="s">
        <v>1678</v>
      </c>
    </row>
    <row r="1227" spans="1:3" ht="12.75">
      <c r="A1227">
        <v>11230</v>
      </c>
      <c r="B1227" t="s">
        <v>57</v>
      </c>
      <c r="C1227" t="s">
        <v>1678</v>
      </c>
    </row>
    <row r="1228" spans="1:3" ht="12.75">
      <c r="A1228">
        <v>11231</v>
      </c>
      <c r="B1228" t="s">
        <v>378</v>
      </c>
      <c r="C1228" t="s">
        <v>1685</v>
      </c>
    </row>
    <row r="1229" spans="1:3" ht="12.75">
      <c r="A1229">
        <v>11232</v>
      </c>
      <c r="B1229" t="s">
        <v>1795</v>
      </c>
      <c r="C1229" t="s">
        <v>1685</v>
      </c>
    </row>
    <row r="1230" spans="1:3" ht="12.75">
      <c r="A1230">
        <v>11233</v>
      </c>
      <c r="B1230" t="s">
        <v>2542</v>
      </c>
      <c r="C1230" t="s">
        <v>1685</v>
      </c>
    </row>
    <row r="1231" spans="1:3" ht="12.75">
      <c r="A1231">
        <v>11234</v>
      </c>
      <c r="B1231" t="s">
        <v>1775</v>
      </c>
      <c r="C1231" t="s">
        <v>1685</v>
      </c>
    </row>
    <row r="1232" spans="1:3" ht="12.75">
      <c r="A1232">
        <v>11235</v>
      </c>
      <c r="B1232" t="s">
        <v>1264</v>
      </c>
      <c r="C1232" t="s">
        <v>1685</v>
      </c>
    </row>
    <row r="1233" spans="1:3" ht="12.75">
      <c r="A1233">
        <v>11236</v>
      </c>
      <c r="B1233" t="s">
        <v>777</v>
      </c>
      <c r="C1233" t="s">
        <v>1692</v>
      </c>
    </row>
    <row r="1234" spans="1:3" ht="12.75">
      <c r="A1234">
        <v>11237</v>
      </c>
      <c r="B1234" t="s">
        <v>917</v>
      </c>
      <c r="C1234" t="s">
        <v>1692</v>
      </c>
    </row>
    <row r="1235" spans="1:3" ht="12.75">
      <c r="A1235">
        <v>11238</v>
      </c>
      <c r="B1235" t="s">
        <v>1449</v>
      </c>
      <c r="C1235" t="s">
        <v>1692</v>
      </c>
    </row>
    <row r="1236" spans="1:3" ht="12.75">
      <c r="A1236">
        <v>11239</v>
      </c>
      <c r="B1236" t="s">
        <v>778</v>
      </c>
      <c r="C1236" t="s">
        <v>1687</v>
      </c>
    </row>
    <row r="1237" spans="1:3" ht="12.75">
      <c r="A1237">
        <v>11240</v>
      </c>
      <c r="B1237" t="s">
        <v>188</v>
      </c>
      <c r="C1237" t="s">
        <v>1687</v>
      </c>
    </row>
    <row r="1238" spans="1:3" ht="12.75">
      <c r="A1238">
        <v>11241</v>
      </c>
      <c r="B1238" t="s">
        <v>779</v>
      </c>
      <c r="C1238" t="s">
        <v>1687</v>
      </c>
    </row>
    <row r="1239" spans="1:3" ht="12.75">
      <c r="A1239">
        <v>11242</v>
      </c>
      <c r="B1239" t="s">
        <v>1123</v>
      </c>
      <c r="C1239" t="s">
        <v>1687</v>
      </c>
    </row>
    <row r="1240" spans="1:3" ht="12.75">
      <c r="A1240">
        <v>11243</v>
      </c>
      <c r="B1240" t="s">
        <v>1233</v>
      </c>
      <c r="C1240" t="s">
        <v>1684</v>
      </c>
    </row>
    <row r="1241" spans="1:3" ht="12.75">
      <c r="A1241">
        <v>11244</v>
      </c>
      <c r="B1241" t="s">
        <v>1848</v>
      </c>
      <c r="C1241" t="s">
        <v>1689</v>
      </c>
    </row>
    <row r="1242" spans="1:3" ht="12.75">
      <c r="A1242">
        <v>11245</v>
      </c>
      <c r="B1242" t="s">
        <v>2484</v>
      </c>
      <c r="C1242" t="s">
        <v>1689</v>
      </c>
    </row>
    <row r="1243" spans="1:3" ht="12.75">
      <c r="A1243">
        <v>11246</v>
      </c>
      <c r="B1243" t="s">
        <v>1372</v>
      </c>
      <c r="C1243" t="s">
        <v>1689</v>
      </c>
    </row>
    <row r="1244" spans="1:3" ht="12.75">
      <c r="A1244">
        <v>11247</v>
      </c>
      <c r="B1244" t="s">
        <v>1793</v>
      </c>
      <c r="C1244" t="s">
        <v>1689</v>
      </c>
    </row>
    <row r="1245" spans="1:3" ht="12.75">
      <c r="A1245">
        <v>11248</v>
      </c>
      <c r="B1245" t="s">
        <v>780</v>
      </c>
      <c r="C1245" t="s">
        <v>1689</v>
      </c>
    </row>
    <row r="1246" spans="1:3" ht="12.75">
      <c r="A1246">
        <v>11249</v>
      </c>
      <c r="B1246" t="s">
        <v>1097</v>
      </c>
      <c r="C1246" t="s">
        <v>1689</v>
      </c>
    </row>
    <row r="1247" spans="1:3" ht="12.75">
      <c r="A1247">
        <v>11250</v>
      </c>
      <c r="B1247" t="s">
        <v>391</v>
      </c>
      <c r="C1247" t="s">
        <v>1689</v>
      </c>
    </row>
    <row r="1248" spans="1:3" ht="12.75">
      <c r="A1248">
        <v>11251</v>
      </c>
      <c r="B1248" t="s">
        <v>1792</v>
      </c>
      <c r="C1248" t="s">
        <v>1689</v>
      </c>
    </row>
    <row r="1249" spans="1:3" ht="12.75">
      <c r="A1249">
        <v>11252</v>
      </c>
      <c r="B1249" t="s">
        <v>1359</v>
      </c>
      <c r="C1249" t="s">
        <v>1689</v>
      </c>
    </row>
    <row r="1250" spans="1:3" ht="12.75">
      <c r="A1250">
        <v>11253</v>
      </c>
      <c r="B1250" t="s">
        <v>364</v>
      </c>
      <c r="C1250" t="s">
        <v>1682</v>
      </c>
    </row>
    <row r="1251" spans="1:3" ht="12.75">
      <c r="A1251">
        <v>11254</v>
      </c>
      <c r="B1251" t="s">
        <v>1221</v>
      </c>
      <c r="C1251" t="s">
        <v>1682</v>
      </c>
    </row>
    <row r="1252" spans="1:3" ht="12.75">
      <c r="A1252">
        <v>11255</v>
      </c>
      <c r="B1252" t="s">
        <v>781</v>
      </c>
      <c r="C1252" t="s">
        <v>1682</v>
      </c>
    </row>
    <row r="1253" spans="1:3" ht="12.75">
      <c r="A1253">
        <v>11256</v>
      </c>
      <c r="B1253" t="s">
        <v>1117</v>
      </c>
      <c r="C1253" t="s">
        <v>1690</v>
      </c>
    </row>
    <row r="1254" spans="1:3" ht="12.75">
      <c r="A1254">
        <v>11257</v>
      </c>
      <c r="B1254" t="s">
        <v>1104</v>
      </c>
      <c r="C1254" t="s">
        <v>1690</v>
      </c>
    </row>
    <row r="1255" spans="1:3" ht="12.75">
      <c r="A1255">
        <v>11258</v>
      </c>
      <c r="B1255" t="s">
        <v>149</v>
      </c>
      <c r="C1255" t="s">
        <v>1690</v>
      </c>
    </row>
    <row r="1256" spans="1:3" ht="12.75">
      <c r="A1256">
        <v>11259</v>
      </c>
      <c r="B1256" t="s">
        <v>206</v>
      </c>
      <c r="C1256" t="s">
        <v>1690</v>
      </c>
    </row>
    <row r="1257" spans="1:3" ht="12.75">
      <c r="A1257">
        <v>11260</v>
      </c>
      <c r="B1257" t="s">
        <v>100</v>
      </c>
      <c r="C1257" t="s">
        <v>1690</v>
      </c>
    </row>
    <row r="1258" spans="1:3" ht="12.75">
      <c r="A1258">
        <v>11261</v>
      </c>
      <c r="B1258" t="s">
        <v>1368</v>
      </c>
      <c r="C1258" t="s">
        <v>1681</v>
      </c>
    </row>
    <row r="1259" spans="1:3" ht="12.75">
      <c r="A1259">
        <v>11262</v>
      </c>
      <c r="B1259" t="s">
        <v>1443</v>
      </c>
      <c r="C1259" t="s">
        <v>1681</v>
      </c>
    </row>
    <row r="1260" spans="1:3" ht="12.75">
      <c r="A1260">
        <v>11263</v>
      </c>
      <c r="B1260" t="s">
        <v>1515</v>
      </c>
      <c r="C1260" t="s">
        <v>1681</v>
      </c>
    </row>
    <row r="1261" spans="1:3" ht="12.75">
      <c r="A1261">
        <v>11264</v>
      </c>
      <c r="B1261" t="s">
        <v>782</v>
      </c>
      <c r="C1261" t="s">
        <v>1681</v>
      </c>
    </row>
    <row r="1262" spans="1:3" ht="12.75">
      <c r="A1262">
        <v>11265</v>
      </c>
      <c r="B1262" t="s">
        <v>783</v>
      </c>
      <c r="C1262" t="s">
        <v>1681</v>
      </c>
    </row>
    <row r="1263" spans="1:3" ht="12.75">
      <c r="A1263">
        <v>11266</v>
      </c>
      <c r="B1263" t="s">
        <v>2440</v>
      </c>
      <c r="C1263" t="s">
        <v>1681</v>
      </c>
    </row>
    <row r="1264" spans="1:3" ht="12.75">
      <c r="A1264">
        <v>11267</v>
      </c>
      <c r="B1264" t="s">
        <v>1167</v>
      </c>
      <c r="C1264" t="s">
        <v>1681</v>
      </c>
    </row>
    <row r="1265" spans="1:3" ht="12.75">
      <c r="A1265">
        <v>11268</v>
      </c>
      <c r="B1265" t="s">
        <v>1196</v>
      </c>
      <c r="C1265" t="s">
        <v>1681</v>
      </c>
    </row>
    <row r="1266" spans="1:3" ht="12.75">
      <c r="A1266">
        <v>11269</v>
      </c>
      <c r="B1266" t="s">
        <v>2441</v>
      </c>
      <c r="C1266" t="s">
        <v>1681</v>
      </c>
    </row>
    <row r="1267" spans="1:3" ht="12.75">
      <c r="A1267">
        <v>11270</v>
      </c>
      <c r="B1267" t="s">
        <v>1477</v>
      </c>
      <c r="C1267" t="s">
        <v>1681</v>
      </c>
    </row>
    <row r="1268" spans="1:3" ht="12.75">
      <c r="A1268">
        <v>11271</v>
      </c>
      <c r="B1268" t="s">
        <v>383</v>
      </c>
      <c r="C1268" t="s">
        <v>1681</v>
      </c>
    </row>
    <row r="1269" spans="1:3" ht="12.75">
      <c r="A1269">
        <v>11272</v>
      </c>
      <c r="B1269" t="s">
        <v>1114</v>
      </c>
      <c r="C1269" t="s">
        <v>1681</v>
      </c>
    </row>
    <row r="1270" spans="1:3" ht="12.75">
      <c r="A1270">
        <v>11273</v>
      </c>
      <c r="B1270" t="s">
        <v>107</v>
      </c>
      <c r="C1270" t="s">
        <v>1681</v>
      </c>
    </row>
    <row r="1271" spans="1:3" ht="12.75">
      <c r="A1271">
        <v>11274</v>
      </c>
      <c r="B1271" t="s">
        <v>1406</v>
      </c>
      <c r="C1271" t="s">
        <v>1681</v>
      </c>
    </row>
    <row r="1272" spans="1:3" ht="12.75">
      <c r="A1272">
        <v>11275</v>
      </c>
      <c r="B1272" t="s">
        <v>784</v>
      </c>
      <c r="C1272" t="s">
        <v>1681</v>
      </c>
    </row>
    <row r="1273" spans="1:3" ht="12.75">
      <c r="A1273">
        <v>11276</v>
      </c>
      <c r="B1273" t="s">
        <v>1294</v>
      </c>
      <c r="C1273" t="s">
        <v>1681</v>
      </c>
    </row>
    <row r="1274" spans="1:3" ht="12.75">
      <c r="A1274">
        <v>11277</v>
      </c>
      <c r="B1274" t="s">
        <v>785</v>
      </c>
      <c r="C1274" t="s">
        <v>1681</v>
      </c>
    </row>
    <row r="1275" spans="1:3" ht="12.75">
      <c r="A1275">
        <v>11278</v>
      </c>
      <c r="B1275" t="s">
        <v>263</v>
      </c>
      <c r="C1275" t="s">
        <v>1681</v>
      </c>
    </row>
    <row r="1276" spans="1:3" ht="12.75">
      <c r="A1276">
        <v>11279</v>
      </c>
      <c r="B1276" t="s">
        <v>1707</v>
      </c>
      <c r="C1276" t="s">
        <v>1681</v>
      </c>
    </row>
    <row r="1277" spans="1:3" ht="12.75">
      <c r="A1277">
        <v>11280</v>
      </c>
      <c r="B1277" t="s">
        <v>1287</v>
      </c>
      <c r="C1277" t="s">
        <v>1681</v>
      </c>
    </row>
    <row r="1278" spans="1:3" ht="12.75">
      <c r="A1278">
        <v>11281</v>
      </c>
      <c r="B1278" t="s">
        <v>1762</v>
      </c>
      <c r="C1278" t="s">
        <v>1681</v>
      </c>
    </row>
    <row r="1279" spans="1:3" ht="12.75">
      <c r="A1279">
        <v>11282</v>
      </c>
      <c r="B1279" t="s">
        <v>1164</v>
      </c>
      <c r="C1279" t="s">
        <v>1681</v>
      </c>
    </row>
    <row r="1280" spans="1:3" ht="12.75">
      <c r="A1280">
        <v>11283</v>
      </c>
      <c r="B1280" t="s">
        <v>359</v>
      </c>
      <c r="C1280" t="s">
        <v>1686</v>
      </c>
    </row>
    <row r="1281" spans="1:3" ht="12.75">
      <c r="A1281">
        <v>11284</v>
      </c>
      <c r="B1281" t="s">
        <v>1042</v>
      </c>
      <c r="C1281" t="s">
        <v>1686</v>
      </c>
    </row>
    <row r="1282" spans="1:3" ht="12.75">
      <c r="A1282">
        <v>11285</v>
      </c>
      <c r="B1282" t="s">
        <v>1284</v>
      </c>
      <c r="C1282" t="s">
        <v>1686</v>
      </c>
    </row>
    <row r="1283" spans="1:3" ht="12.75">
      <c r="A1283">
        <v>11286</v>
      </c>
      <c r="B1283" t="s">
        <v>1732</v>
      </c>
      <c r="C1283" t="s">
        <v>1686</v>
      </c>
    </row>
    <row r="1284" spans="1:3" ht="12.75">
      <c r="A1284">
        <v>11287</v>
      </c>
      <c r="B1284" t="s">
        <v>222</v>
      </c>
      <c r="C1284" t="s">
        <v>1686</v>
      </c>
    </row>
    <row r="1285" spans="1:3" ht="12.75">
      <c r="A1285">
        <v>11288</v>
      </c>
      <c r="B1285" t="s">
        <v>155</v>
      </c>
      <c r="C1285" t="s">
        <v>1686</v>
      </c>
    </row>
    <row r="1286" spans="1:3" ht="12.75">
      <c r="A1286">
        <v>11289</v>
      </c>
      <c r="B1286" t="s">
        <v>2551</v>
      </c>
      <c r="C1286" t="s">
        <v>1686</v>
      </c>
    </row>
    <row r="1287" spans="1:3" ht="12.75">
      <c r="A1287">
        <v>11290</v>
      </c>
      <c r="B1287" t="s">
        <v>1231</v>
      </c>
      <c r="C1287" t="s">
        <v>1686</v>
      </c>
    </row>
    <row r="1288" spans="1:3" ht="12.75">
      <c r="A1288">
        <v>11291</v>
      </c>
      <c r="B1288" t="s">
        <v>1739</v>
      </c>
      <c r="C1288" t="s">
        <v>1686</v>
      </c>
    </row>
    <row r="1289" spans="1:3" ht="12.75">
      <c r="A1289">
        <v>11292</v>
      </c>
      <c r="B1289" t="s">
        <v>1422</v>
      </c>
      <c r="C1289" t="s">
        <v>1686</v>
      </c>
    </row>
    <row r="1290" spans="1:3" ht="12.75">
      <c r="A1290">
        <v>11293</v>
      </c>
      <c r="B1290" t="s">
        <v>1456</v>
      </c>
      <c r="C1290" t="s">
        <v>1686</v>
      </c>
    </row>
    <row r="1291" spans="1:3" ht="12.75">
      <c r="A1291">
        <v>11294</v>
      </c>
      <c r="B1291" t="s">
        <v>1776</v>
      </c>
      <c r="C1291" t="s">
        <v>1686</v>
      </c>
    </row>
    <row r="1292" spans="1:3" ht="12.75">
      <c r="A1292">
        <v>11295</v>
      </c>
      <c r="B1292" t="s">
        <v>1866</v>
      </c>
      <c r="C1292" t="s">
        <v>1686</v>
      </c>
    </row>
    <row r="1293" spans="1:3" ht="12.75">
      <c r="A1293">
        <v>11296</v>
      </c>
      <c r="B1293" t="s">
        <v>1150</v>
      </c>
      <c r="C1293" t="s">
        <v>1686</v>
      </c>
    </row>
    <row r="1294" spans="1:3" ht="12.75">
      <c r="A1294">
        <v>11297</v>
      </c>
      <c r="B1294" t="s">
        <v>1276</v>
      </c>
      <c r="C1294" t="s">
        <v>1686</v>
      </c>
    </row>
    <row r="1295" spans="1:3" ht="12.75">
      <c r="A1295">
        <v>11298</v>
      </c>
      <c r="B1295" t="s">
        <v>1096</v>
      </c>
      <c r="C1295" t="s">
        <v>1693</v>
      </c>
    </row>
    <row r="1296" spans="1:3" ht="12.75">
      <c r="A1296">
        <v>11299</v>
      </c>
      <c r="B1296" t="s">
        <v>29</v>
      </c>
      <c r="C1296" t="s">
        <v>1693</v>
      </c>
    </row>
    <row r="1297" spans="1:3" ht="12.75">
      <c r="A1297">
        <v>11300</v>
      </c>
      <c r="B1297" t="s">
        <v>1794</v>
      </c>
      <c r="C1297" t="s">
        <v>1693</v>
      </c>
    </row>
    <row r="1298" spans="1:3" ht="12.75">
      <c r="A1298">
        <v>11301</v>
      </c>
      <c r="B1298" t="s">
        <v>225</v>
      </c>
      <c r="C1298" t="s">
        <v>1693</v>
      </c>
    </row>
    <row r="1299" spans="1:3" ht="12.75">
      <c r="A1299">
        <v>11302</v>
      </c>
      <c r="B1299" t="s">
        <v>1037</v>
      </c>
      <c r="C1299" t="s">
        <v>1693</v>
      </c>
    </row>
    <row r="1300" spans="1:3" ht="12.75">
      <c r="A1300">
        <v>11303</v>
      </c>
      <c r="B1300" t="s">
        <v>198</v>
      </c>
      <c r="C1300" t="s">
        <v>1680</v>
      </c>
    </row>
    <row r="1301" spans="1:3" ht="12.75">
      <c r="A1301">
        <v>11304</v>
      </c>
      <c r="B1301" t="s">
        <v>786</v>
      </c>
      <c r="C1301" t="s">
        <v>1680</v>
      </c>
    </row>
    <row r="1302" spans="1:3" ht="12.75">
      <c r="A1302">
        <v>11305</v>
      </c>
      <c r="B1302" t="s">
        <v>1317</v>
      </c>
      <c r="C1302" t="s">
        <v>1680</v>
      </c>
    </row>
    <row r="1303" spans="1:3" ht="12.75">
      <c r="A1303">
        <v>11306</v>
      </c>
      <c r="B1303" t="s">
        <v>240</v>
      </c>
      <c r="C1303" t="s">
        <v>1680</v>
      </c>
    </row>
    <row r="1304" spans="1:3" ht="12.75">
      <c r="A1304">
        <v>11307</v>
      </c>
      <c r="B1304" t="s">
        <v>787</v>
      </c>
      <c r="C1304" t="s">
        <v>1680</v>
      </c>
    </row>
    <row r="1305" spans="1:3" ht="12.75">
      <c r="A1305">
        <v>11308</v>
      </c>
      <c r="B1305" t="s">
        <v>1357</v>
      </c>
      <c r="C1305" t="s">
        <v>1677</v>
      </c>
    </row>
    <row r="1306" spans="1:3" ht="12.75">
      <c r="A1306">
        <v>11309</v>
      </c>
      <c r="B1306" t="s">
        <v>1226</v>
      </c>
      <c r="C1306" t="s">
        <v>1677</v>
      </c>
    </row>
    <row r="1307" spans="1:3" ht="12.75">
      <c r="A1307">
        <v>11310</v>
      </c>
      <c r="B1307" t="s">
        <v>1726</v>
      </c>
      <c r="C1307" t="s">
        <v>1677</v>
      </c>
    </row>
    <row r="1308" spans="1:3" ht="12.75">
      <c r="A1308">
        <v>11311</v>
      </c>
      <c r="B1308" t="s">
        <v>1431</v>
      </c>
      <c r="C1308" t="s">
        <v>1677</v>
      </c>
    </row>
    <row r="1309" spans="1:3" ht="12.75">
      <c r="A1309">
        <v>11312</v>
      </c>
      <c r="B1309" t="s">
        <v>999</v>
      </c>
      <c r="C1309" t="s">
        <v>1677</v>
      </c>
    </row>
    <row r="1310" spans="1:3" ht="12.75">
      <c r="A1310">
        <v>11313</v>
      </c>
      <c r="B1310" t="s">
        <v>1299</v>
      </c>
      <c r="C1310" t="s">
        <v>1677</v>
      </c>
    </row>
    <row r="1311" spans="1:3" ht="12.75">
      <c r="A1311">
        <v>11314</v>
      </c>
      <c r="B1311" t="s">
        <v>200</v>
      </c>
      <c r="C1311" t="s">
        <v>1677</v>
      </c>
    </row>
    <row r="1312" spans="1:3" ht="12.75">
      <c r="A1312">
        <v>11315</v>
      </c>
      <c r="B1312" t="s">
        <v>390</v>
      </c>
      <c r="C1312" t="s">
        <v>1677</v>
      </c>
    </row>
    <row r="1313" spans="1:3" ht="12.75">
      <c r="A1313">
        <v>11316</v>
      </c>
      <c r="B1313" t="s">
        <v>954</v>
      </c>
      <c r="C1313" t="s">
        <v>1677</v>
      </c>
    </row>
    <row r="1314" spans="1:3" ht="12.75">
      <c r="A1314">
        <v>11317</v>
      </c>
      <c r="B1314" t="s">
        <v>81</v>
      </c>
      <c r="C1314" t="s">
        <v>1677</v>
      </c>
    </row>
    <row r="1315" spans="1:3" ht="12.75">
      <c r="A1315">
        <v>11318</v>
      </c>
      <c r="B1315" t="s">
        <v>61</v>
      </c>
      <c r="C1315" t="s">
        <v>1677</v>
      </c>
    </row>
    <row r="1316" spans="1:3" ht="12.75">
      <c r="A1316">
        <v>11319</v>
      </c>
      <c r="B1316" t="s">
        <v>174</v>
      </c>
      <c r="C1316" t="s">
        <v>1677</v>
      </c>
    </row>
    <row r="1317" spans="1:3" ht="12.75">
      <c r="A1317">
        <v>11320</v>
      </c>
      <c r="B1317" t="s">
        <v>788</v>
      </c>
      <c r="C1317" t="s">
        <v>1690</v>
      </c>
    </row>
    <row r="1318" spans="1:3" ht="12.75">
      <c r="A1318">
        <v>11321</v>
      </c>
      <c r="B1318" t="s">
        <v>213</v>
      </c>
      <c r="C1318" t="s">
        <v>1690</v>
      </c>
    </row>
    <row r="1319" spans="1:3" ht="12.75">
      <c r="A1319">
        <v>11322</v>
      </c>
      <c r="B1319" t="s">
        <v>2501</v>
      </c>
      <c r="C1319" t="s">
        <v>1678</v>
      </c>
    </row>
    <row r="1320" spans="1:3" ht="12.75">
      <c r="A1320">
        <v>11323</v>
      </c>
      <c r="B1320" t="s">
        <v>2478</v>
      </c>
      <c r="C1320" t="s">
        <v>1678</v>
      </c>
    </row>
    <row r="1321" spans="1:3" ht="12.75">
      <c r="A1321">
        <v>11324</v>
      </c>
      <c r="B1321" t="s">
        <v>345</v>
      </c>
      <c r="C1321" t="s">
        <v>1680</v>
      </c>
    </row>
    <row r="1322" spans="1:3" ht="12.75">
      <c r="A1322">
        <v>11325</v>
      </c>
      <c r="B1322" t="s">
        <v>1704</v>
      </c>
      <c r="C1322" t="s">
        <v>1680</v>
      </c>
    </row>
    <row r="1323" spans="1:3" ht="12.75">
      <c r="A1323">
        <v>11326</v>
      </c>
      <c r="B1323" t="s">
        <v>1018</v>
      </c>
      <c r="C1323" t="s">
        <v>1680</v>
      </c>
    </row>
    <row r="1324" spans="1:3" ht="12.75">
      <c r="A1324">
        <v>11327</v>
      </c>
      <c r="B1324" t="s">
        <v>2444</v>
      </c>
      <c r="C1324" t="s">
        <v>1680</v>
      </c>
    </row>
    <row r="1325" spans="1:3" ht="12.75">
      <c r="A1325">
        <v>11328</v>
      </c>
      <c r="B1325" t="s">
        <v>1113</v>
      </c>
      <c r="C1325" t="s">
        <v>1680</v>
      </c>
    </row>
    <row r="1326" spans="1:3" ht="12.75">
      <c r="A1326">
        <v>11329</v>
      </c>
      <c r="B1326" t="s">
        <v>1187</v>
      </c>
      <c r="C1326" t="s">
        <v>1680</v>
      </c>
    </row>
    <row r="1327" spans="1:3" ht="12.75">
      <c r="A1327">
        <v>11330</v>
      </c>
      <c r="B1327" t="s">
        <v>1783</v>
      </c>
      <c r="C1327" t="s">
        <v>1680</v>
      </c>
    </row>
    <row r="1328" spans="1:3" ht="12.75">
      <c r="A1328">
        <v>11331</v>
      </c>
      <c r="B1328" t="s">
        <v>1466</v>
      </c>
      <c r="C1328" t="s">
        <v>1680</v>
      </c>
    </row>
    <row r="1329" spans="1:3" ht="12.75">
      <c r="A1329">
        <v>11332</v>
      </c>
      <c r="B1329" t="s">
        <v>171</v>
      </c>
      <c r="C1329" t="s">
        <v>1680</v>
      </c>
    </row>
    <row r="1330" spans="1:3" ht="12.75">
      <c r="A1330">
        <v>11333</v>
      </c>
      <c r="B1330" t="s">
        <v>1135</v>
      </c>
      <c r="C1330" t="s">
        <v>1681</v>
      </c>
    </row>
    <row r="1331" spans="1:3" ht="12.75">
      <c r="A1331">
        <v>11334</v>
      </c>
      <c r="B1331" t="s">
        <v>211</v>
      </c>
      <c r="C1331" t="s">
        <v>1683</v>
      </c>
    </row>
    <row r="1332" spans="1:3" ht="12.75">
      <c r="A1332">
        <v>11335</v>
      </c>
      <c r="B1332" t="s">
        <v>1170</v>
      </c>
      <c r="C1332" t="s">
        <v>1683</v>
      </c>
    </row>
    <row r="1333" spans="1:3" ht="12.75">
      <c r="A1333">
        <v>11336</v>
      </c>
      <c r="B1333" t="s">
        <v>789</v>
      </c>
      <c r="C1333" t="s">
        <v>1683</v>
      </c>
    </row>
    <row r="1334" spans="1:3" ht="12.75">
      <c r="A1334">
        <v>11337</v>
      </c>
      <c r="B1334" t="s">
        <v>1451</v>
      </c>
      <c r="C1334" t="s">
        <v>1678</v>
      </c>
    </row>
    <row r="1335" spans="1:3" ht="12.75">
      <c r="A1335">
        <v>11338</v>
      </c>
      <c r="B1335" t="s">
        <v>283</v>
      </c>
      <c r="C1335" t="s">
        <v>1694</v>
      </c>
    </row>
    <row r="1336" spans="1:3" ht="12.75">
      <c r="A1336">
        <v>11339</v>
      </c>
      <c r="B1336" t="s">
        <v>2560</v>
      </c>
      <c r="C1336" t="s">
        <v>1694</v>
      </c>
    </row>
    <row r="1337" spans="1:3" ht="12.75">
      <c r="A1337">
        <v>11340</v>
      </c>
      <c r="B1337" t="s">
        <v>790</v>
      </c>
      <c r="C1337" t="s">
        <v>1694</v>
      </c>
    </row>
    <row r="1338" spans="1:3" ht="12.75">
      <c r="A1338">
        <v>11341</v>
      </c>
      <c r="B1338" t="s">
        <v>791</v>
      </c>
      <c r="C1338" t="s">
        <v>1694</v>
      </c>
    </row>
    <row r="1339" spans="1:3" ht="12.75">
      <c r="A1339">
        <v>11342</v>
      </c>
      <c r="B1339" t="s">
        <v>1429</v>
      </c>
      <c r="C1339" t="s">
        <v>1694</v>
      </c>
    </row>
    <row r="1340" spans="1:3" ht="12.75">
      <c r="A1340">
        <v>11343</v>
      </c>
      <c r="B1340" t="s">
        <v>792</v>
      </c>
      <c r="C1340" t="s">
        <v>1694</v>
      </c>
    </row>
    <row r="1341" spans="1:3" ht="12.75">
      <c r="A1341">
        <v>11344</v>
      </c>
      <c r="B1341" t="s">
        <v>56</v>
      </c>
      <c r="C1341" t="s">
        <v>1694</v>
      </c>
    </row>
    <row r="1342" spans="1:3" ht="12.75">
      <c r="A1342">
        <v>11345</v>
      </c>
      <c r="B1342" t="s">
        <v>1853</v>
      </c>
      <c r="C1342" t="s">
        <v>1694</v>
      </c>
    </row>
    <row r="1343" spans="1:3" ht="12.75">
      <c r="A1343">
        <v>11346</v>
      </c>
      <c r="B1343" t="s">
        <v>2462</v>
      </c>
      <c r="C1343" t="s">
        <v>1694</v>
      </c>
    </row>
    <row r="1344" spans="1:3" ht="12.75">
      <c r="A1344">
        <v>11347</v>
      </c>
      <c r="B1344" t="s">
        <v>972</v>
      </c>
      <c r="C1344" t="s">
        <v>1679</v>
      </c>
    </row>
    <row r="1345" spans="1:3" ht="12.75">
      <c r="A1345">
        <v>11348</v>
      </c>
      <c r="B1345" t="s">
        <v>1746</v>
      </c>
      <c r="C1345" t="s">
        <v>1679</v>
      </c>
    </row>
    <row r="1346" spans="1:3" ht="12.75">
      <c r="A1346">
        <v>11349</v>
      </c>
      <c r="B1346" t="s">
        <v>793</v>
      </c>
      <c r="C1346" t="s">
        <v>1690</v>
      </c>
    </row>
    <row r="1347" spans="1:3" ht="12.75">
      <c r="A1347">
        <v>11350</v>
      </c>
      <c r="B1347" t="s">
        <v>794</v>
      </c>
      <c r="C1347" t="s">
        <v>1690</v>
      </c>
    </row>
    <row r="1348" spans="1:3" ht="12.75">
      <c r="A1348">
        <v>11351</v>
      </c>
      <c r="B1348" t="s">
        <v>1098</v>
      </c>
      <c r="C1348" t="s">
        <v>1690</v>
      </c>
    </row>
    <row r="1349" spans="1:3" ht="12.75">
      <c r="A1349">
        <v>11352</v>
      </c>
      <c r="B1349" t="s">
        <v>1168</v>
      </c>
      <c r="C1349" t="s">
        <v>1689</v>
      </c>
    </row>
    <row r="1350" spans="1:3" ht="12.75">
      <c r="A1350">
        <v>11353</v>
      </c>
      <c r="B1350" t="s">
        <v>1506</v>
      </c>
      <c r="C1350" t="s">
        <v>1679</v>
      </c>
    </row>
    <row r="1351" spans="1:3" ht="12.75">
      <c r="A1351">
        <v>11354</v>
      </c>
      <c r="B1351" t="s">
        <v>795</v>
      </c>
      <c r="C1351" t="s">
        <v>1679</v>
      </c>
    </row>
    <row r="1352" spans="1:3" ht="12.75">
      <c r="A1352">
        <v>11355</v>
      </c>
      <c r="B1352" t="s">
        <v>254</v>
      </c>
      <c r="C1352" t="s">
        <v>1676</v>
      </c>
    </row>
    <row r="1353" spans="1:3" ht="12.75">
      <c r="A1353">
        <v>11356</v>
      </c>
      <c r="B1353" t="s">
        <v>939</v>
      </c>
      <c r="C1353" t="s">
        <v>1690</v>
      </c>
    </row>
    <row r="1354" spans="1:3" ht="12.75">
      <c r="A1354">
        <v>11357</v>
      </c>
      <c r="B1354" t="s">
        <v>2536</v>
      </c>
      <c r="C1354" t="s">
        <v>1684</v>
      </c>
    </row>
    <row r="1355" spans="1:3" ht="12.75">
      <c r="A1355">
        <v>11358</v>
      </c>
      <c r="B1355" t="s">
        <v>2537</v>
      </c>
      <c r="C1355" t="s">
        <v>1684</v>
      </c>
    </row>
    <row r="1356" spans="1:3" ht="12.75">
      <c r="A1356">
        <v>11359</v>
      </c>
      <c r="B1356" t="s">
        <v>43</v>
      </c>
      <c r="C1356" t="s">
        <v>1678</v>
      </c>
    </row>
    <row r="1357" spans="1:3" ht="12.75">
      <c r="A1357">
        <v>11360</v>
      </c>
      <c r="B1357" t="s">
        <v>1843</v>
      </c>
      <c r="C1357" t="s">
        <v>1678</v>
      </c>
    </row>
    <row r="1358" spans="1:3" ht="12.75">
      <c r="A1358">
        <v>11361</v>
      </c>
      <c r="B1358" t="s">
        <v>173</v>
      </c>
      <c r="C1358" t="s">
        <v>1678</v>
      </c>
    </row>
    <row r="1359" spans="1:3" ht="12.75">
      <c r="A1359">
        <v>11362</v>
      </c>
      <c r="B1359" t="s">
        <v>1830</v>
      </c>
      <c r="C1359" t="s">
        <v>1678</v>
      </c>
    </row>
    <row r="1360" spans="1:3" ht="12.75">
      <c r="A1360">
        <v>11363</v>
      </c>
      <c r="B1360" t="s">
        <v>1043</v>
      </c>
      <c r="C1360" t="s">
        <v>1678</v>
      </c>
    </row>
    <row r="1361" spans="1:3" ht="12.75">
      <c r="A1361">
        <v>11364</v>
      </c>
      <c r="B1361" t="s">
        <v>1204</v>
      </c>
      <c r="C1361" t="s">
        <v>1678</v>
      </c>
    </row>
    <row r="1362" spans="1:3" ht="12.75">
      <c r="A1362">
        <v>11365</v>
      </c>
      <c r="B1362" t="s">
        <v>1219</v>
      </c>
      <c r="C1362" t="s">
        <v>1678</v>
      </c>
    </row>
    <row r="1363" spans="1:3" ht="12.75">
      <c r="A1363">
        <v>11366</v>
      </c>
      <c r="B1363" t="s">
        <v>245</v>
      </c>
      <c r="C1363" t="s">
        <v>1678</v>
      </c>
    </row>
    <row r="1364" spans="1:3" ht="12.75">
      <c r="A1364">
        <v>11367</v>
      </c>
      <c r="B1364" t="s">
        <v>1722</v>
      </c>
      <c r="C1364" t="s">
        <v>1678</v>
      </c>
    </row>
    <row r="1365" spans="1:3" ht="12.75">
      <c r="A1365">
        <v>11368</v>
      </c>
      <c r="B1365" t="s">
        <v>115</v>
      </c>
      <c r="C1365" t="s">
        <v>1678</v>
      </c>
    </row>
    <row r="1366" spans="1:3" ht="12.75">
      <c r="A1366">
        <v>11369</v>
      </c>
      <c r="B1366" t="s">
        <v>796</v>
      </c>
      <c r="C1366" t="s">
        <v>1678</v>
      </c>
    </row>
    <row r="1367" spans="1:3" ht="12.75">
      <c r="A1367">
        <v>11370</v>
      </c>
      <c r="B1367" t="s">
        <v>797</v>
      </c>
      <c r="C1367" t="s">
        <v>1678</v>
      </c>
    </row>
    <row r="1368" spans="1:3" ht="12.75">
      <c r="A1368">
        <v>11371</v>
      </c>
      <c r="B1368" t="s">
        <v>798</v>
      </c>
      <c r="C1368" t="s">
        <v>1678</v>
      </c>
    </row>
    <row r="1369" spans="1:3" ht="12.75">
      <c r="A1369">
        <v>11372</v>
      </c>
      <c r="B1369" t="s">
        <v>799</v>
      </c>
      <c r="C1369" t="s">
        <v>1678</v>
      </c>
    </row>
    <row r="1370" spans="1:3" ht="12.75">
      <c r="A1370">
        <v>11373</v>
      </c>
      <c r="B1370" t="s">
        <v>1471</v>
      </c>
      <c r="C1370" t="s">
        <v>1678</v>
      </c>
    </row>
    <row r="1371" spans="1:3" ht="12.75">
      <c r="A1371">
        <v>11374</v>
      </c>
      <c r="B1371" t="s">
        <v>800</v>
      </c>
      <c r="C1371" t="s">
        <v>1678</v>
      </c>
    </row>
    <row r="1372" spans="1:3" ht="12.75">
      <c r="A1372">
        <v>11375</v>
      </c>
      <c r="B1372" t="s">
        <v>2468</v>
      </c>
      <c r="C1372" t="s">
        <v>1678</v>
      </c>
    </row>
    <row r="1373" spans="1:3" ht="12.75">
      <c r="A1373">
        <v>11376</v>
      </c>
      <c r="B1373" t="s">
        <v>801</v>
      </c>
      <c r="C1373" t="s">
        <v>1678</v>
      </c>
    </row>
    <row r="1374" spans="1:3" ht="12.75">
      <c r="A1374">
        <v>11377</v>
      </c>
      <c r="B1374" t="s">
        <v>1749</v>
      </c>
      <c r="C1374" t="s">
        <v>1678</v>
      </c>
    </row>
    <row r="1375" spans="1:3" ht="12.75">
      <c r="A1375">
        <v>11378</v>
      </c>
      <c r="B1375" t="s">
        <v>802</v>
      </c>
      <c r="C1375" t="s">
        <v>1678</v>
      </c>
    </row>
    <row r="1376" spans="1:3" ht="12.75">
      <c r="A1376">
        <v>11379</v>
      </c>
      <c r="B1376" t="s">
        <v>988</v>
      </c>
      <c r="C1376" t="s">
        <v>1678</v>
      </c>
    </row>
    <row r="1377" spans="1:3" ht="12.75">
      <c r="A1377">
        <v>11380</v>
      </c>
      <c r="B1377" t="s">
        <v>2438</v>
      </c>
      <c r="C1377" t="s">
        <v>1678</v>
      </c>
    </row>
    <row r="1378" spans="1:3" ht="12.75">
      <c r="A1378">
        <v>11381</v>
      </c>
      <c r="B1378" t="s">
        <v>2541</v>
      </c>
      <c r="C1378" t="s">
        <v>1678</v>
      </c>
    </row>
    <row r="1379" spans="1:3" ht="12.75">
      <c r="A1379">
        <v>11382</v>
      </c>
      <c r="B1379" t="s">
        <v>803</v>
      </c>
      <c r="C1379" t="s">
        <v>1678</v>
      </c>
    </row>
    <row r="1380" spans="1:3" ht="12.75">
      <c r="A1380">
        <v>11383</v>
      </c>
      <c r="B1380" t="s">
        <v>1348</v>
      </c>
      <c r="C1380" t="s">
        <v>1678</v>
      </c>
    </row>
    <row r="1381" spans="1:3" ht="12.75">
      <c r="A1381">
        <v>11384</v>
      </c>
      <c r="B1381" t="s">
        <v>2442</v>
      </c>
      <c r="C1381" t="s">
        <v>1678</v>
      </c>
    </row>
    <row r="1382" spans="1:3" ht="12.75">
      <c r="A1382">
        <v>11385</v>
      </c>
      <c r="B1382" t="s">
        <v>1384</v>
      </c>
      <c r="C1382" t="s">
        <v>1678</v>
      </c>
    </row>
    <row r="1383" spans="1:3" ht="12.75">
      <c r="A1383">
        <v>11386</v>
      </c>
      <c r="B1383" t="s">
        <v>804</v>
      </c>
      <c r="C1383" t="s">
        <v>1692</v>
      </c>
    </row>
    <row r="1384" spans="1:3" ht="12.75">
      <c r="A1384">
        <v>11387</v>
      </c>
      <c r="B1384" t="s">
        <v>1486</v>
      </c>
      <c r="C1384" t="s">
        <v>1679</v>
      </c>
    </row>
    <row r="1385" spans="1:3" ht="12.75">
      <c r="A1385">
        <v>11388</v>
      </c>
      <c r="B1385" t="s">
        <v>1365</v>
      </c>
      <c r="C1385" t="s">
        <v>1679</v>
      </c>
    </row>
    <row r="1386" spans="1:3" ht="12.75">
      <c r="A1386">
        <v>11389</v>
      </c>
      <c r="B1386" t="s">
        <v>1223</v>
      </c>
      <c r="C1386" t="s">
        <v>1679</v>
      </c>
    </row>
    <row r="1387" spans="1:3" ht="12.75">
      <c r="A1387">
        <v>11390</v>
      </c>
      <c r="B1387" t="s">
        <v>344</v>
      </c>
      <c r="C1387" t="s">
        <v>1679</v>
      </c>
    </row>
    <row r="1388" spans="1:3" ht="12.75">
      <c r="A1388">
        <v>11391</v>
      </c>
      <c r="B1388" t="s">
        <v>1787</v>
      </c>
      <c r="C1388" t="s">
        <v>1679</v>
      </c>
    </row>
    <row r="1389" spans="1:3" ht="12.75">
      <c r="A1389">
        <v>11392</v>
      </c>
      <c r="B1389" t="s">
        <v>2457</v>
      </c>
      <c r="C1389" t="s">
        <v>1679</v>
      </c>
    </row>
    <row r="1390" spans="1:3" ht="12.75">
      <c r="A1390">
        <v>11393</v>
      </c>
      <c r="B1390" t="s">
        <v>2470</v>
      </c>
      <c r="C1390" t="s">
        <v>1692</v>
      </c>
    </row>
    <row r="1391" spans="1:3" ht="12.75">
      <c r="A1391">
        <v>11394</v>
      </c>
      <c r="B1391" t="s">
        <v>2518</v>
      </c>
      <c r="C1391" t="s">
        <v>1679</v>
      </c>
    </row>
    <row r="1392" spans="1:3" ht="12.75">
      <c r="A1392">
        <v>11395</v>
      </c>
      <c r="B1392" t="s">
        <v>992</v>
      </c>
      <c r="C1392" t="s">
        <v>1683</v>
      </c>
    </row>
    <row r="1393" spans="1:3" ht="12.75">
      <c r="A1393">
        <v>11396</v>
      </c>
      <c r="B1393" t="s">
        <v>1291</v>
      </c>
      <c r="C1393" t="s">
        <v>1694</v>
      </c>
    </row>
    <row r="1394" spans="1:3" ht="12.75">
      <c r="A1394">
        <v>11397</v>
      </c>
      <c r="B1394" t="s">
        <v>1218</v>
      </c>
      <c r="C1394" t="s">
        <v>1679</v>
      </c>
    </row>
    <row r="1395" spans="1:3" ht="12.75">
      <c r="A1395">
        <v>11398</v>
      </c>
      <c r="B1395" t="s">
        <v>1159</v>
      </c>
      <c r="C1395" t="s">
        <v>1689</v>
      </c>
    </row>
    <row r="1396" spans="1:3" ht="12.75">
      <c r="A1396">
        <v>11399</v>
      </c>
      <c r="B1396" t="s">
        <v>42</v>
      </c>
      <c r="C1396" t="s">
        <v>1688</v>
      </c>
    </row>
    <row r="1397" spans="1:3" ht="12.75">
      <c r="A1397">
        <v>11400</v>
      </c>
      <c r="B1397" t="s">
        <v>63</v>
      </c>
      <c r="C1397" t="s">
        <v>1688</v>
      </c>
    </row>
    <row r="1398" spans="1:3" ht="12.75">
      <c r="A1398">
        <v>11401</v>
      </c>
      <c r="B1398" t="s">
        <v>1454</v>
      </c>
      <c r="C1398" t="s">
        <v>1684</v>
      </c>
    </row>
    <row r="1399" spans="1:3" ht="12.75">
      <c r="A1399">
        <v>11402</v>
      </c>
      <c r="B1399" t="s">
        <v>201</v>
      </c>
      <c r="C1399" t="s">
        <v>1684</v>
      </c>
    </row>
    <row r="1400" spans="1:3" ht="12.75">
      <c r="A1400">
        <v>11403</v>
      </c>
      <c r="B1400" t="s">
        <v>2565</v>
      </c>
      <c r="C1400" t="s">
        <v>1684</v>
      </c>
    </row>
    <row r="1401" spans="1:3" ht="12.75">
      <c r="A1401">
        <v>11404</v>
      </c>
      <c r="B1401" t="s">
        <v>2493</v>
      </c>
      <c r="C1401" t="s">
        <v>1684</v>
      </c>
    </row>
    <row r="1402" spans="1:3" ht="12.75">
      <c r="A1402">
        <v>11405</v>
      </c>
      <c r="B1402" t="s">
        <v>1323</v>
      </c>
      <c r="C1402" t="s">
        <v>1694</v>
      </c>
    </row>
    <row r="1403" spans="1:3" ht="12.75">
      <c r="A1403">
        <v>11406</v>
      </c>
      <c r="B1403" t="s">
        <v>1470</v>
      </c>
      <c r="C1403" t="s">
        <v>1677</v>
      </c>
    </row>
    <row r="1404" spans="1:3" ht="12.75">
      <c r="A1404">
        <v>11407</v>
      </c>
      <c r="B1404" t="s">
        <v>1778</v>
      </c>
      <c r="C1404" t="s">
        <v>1677</v>
      </c>
    </row>
    <row r="1405" spans="1:3" ht="12.75">
      <c r="A1405">
        <v>11408</v>
      </c>
      <c r="B1405" t="s">
        <v>1799</v>
      </c>
      <c r="C1405" t="s">
        <v>1677</v>
      </c>
    </row>
    <row r="1406" spans="1:3" ht="12.75">
      <c r="A1406">
        <v>11409</v>
      </c>
      <c r="B1406" t="s">
        <v>1740</v>
      </c>
      <c r="C1406" t="s">
        <v>1677</v>
      </c>
    </row>
    <row r="1407" spans="1:3" ht="12.75">
      <c r="A1407">
        <v>11410</v>
      </c>
      <c r="B1407" t="s">
        <v>1383</v>
      </c>
      <c r="C1407" t="s">
        <v>1677</v>
      </c>
    </row>
    <row r="1408" spans="1:3" ht="12.75">
      <c r="A1408">
        <v>11411</v>
      </c>
      <c r="B1408" t="s">
        <v>1503</v>
      </c>
      <c r="C1408" t="s">
        <v>1677</v>
      </c>
    </row>
    <row r="1409" spans="1:3" ht="12.75">
      <c r="A1409">
        <v>11412</v>
      </c>
      <c r="B1409" t="s">
        <v>159</v>
      </c>
      <c r="C1409" t="s">
        <v>1677</v>
      </c>
    </row>
    <row r="1410" spans="1:3" ht="12.75">
      <c r="A1410">
        <v>11413</v>
      </c>
      <c r="B1410" t="s">
        <v>350</v>
      </c>
      <c r="C1410" t="s">
        <v>1677</v>
      </c>
    </row>
    <row r="1411" spans="1:3" ht="12.75">
      <c r="A1411">
        <v>11414</v>
      </c>
      <c r="B1411" t="s">
        <v>1010</v>
      </c>
      <c r="C1411" t="s">
        <v>1677</v>
      </c>
    </row>
    <row r="1412" spans="1:3" ht="12.75">
      <c r="A1412">
        <v>11415</v>
      </c>
      <c r="B1412" t="s">
        <v>1839</v>
      </c>
      <c r="C1412" t="s">
        <v>1677</v>
      </c>
    </row>
    <row r="1413" spans="1:3" ht="12.75">
      <c r="A1413">
        <v>11416</v>
      </c>
      <c r="B1413" t="s">
        <v>1884</v>
      </c>
      <c r="C1413" t="s">
        <v>1677</v>
      </c>
    </row>
    <row r="1414" spans="1:3" ht="12.75">
      <c r="A1414">
        <v>11417</v>
      </c>
      <c r="B1414" t="s">
        <v>1461</v>
      </c>
      <c r="C1414" t="s">
        <v>1677</v>
      </c>
    </row>
    <row r="1415" spans="1:3" ht="12.75">
      <c r="A1415">
        <v>11418</v>
      </c>
      <c r="B1415" t="s">
        <v>1103</v>
      </c>
      <c r="C1415" t="s">
        <v>1688</v>
      </c>
    </row>
    <row r="1416" spans="1:3" ht="12.75">
      <c r="A1416">
        <v>11419</v>
      </c>
      <c r="B1416" t="s">
        <v>1254</v>
      </c>
      <c r="C1416" t="s">
        <v>1688</v>
      </c>
    </row>
    <row r="1417" spans="1:3" ht="12.75">
      <c r="A1417">
        <v>11420</v>
      </c>
      <c r="B1417" t="s">
        <v>1465</v>
      </c>
      <c r="C1417" t="s">
        <v>1688</v>
      </c>
    </row>
    <row r="1418" spans="1:3" ht="12.75">
      <c r="A1418">
        <v>11421</v>
      </c>
      <c r="B1418" t="s">
        <v>371</v>
      </c>
      <c r="C1418" t="s">
        <v>1688</v>
      </c>
    </row>
    <row r="1419" spans="1:3" ht="12.75">
      <c r="A1419">
        <v>11422</v>
      </c>
      <c r="B1419" t="s">
        <v>1197</v>
      </c>
      <c r="C1419" t="s">
        <v>1688</v>
      </c>
    </row>
    <row r="1420" spans="1:3" ht="12.75">
      <c r="A1420">
        <v>11423</v>
      </c>
      <c r="B1420" t="s">
        <v>805</v>
      </c>
      <c r="C1420" t="s">
        <v>1690</v>
      </c>
    </row>
    <row r="1421" spans="1:3" ht="12.75">
      <c r="A1421">
        <v>11424</v>
      </c>
      <c r="B1421" t="s">
        <v>2472</v>
      </c>
      <c r="C1421" t="s">
        <v>1690</v>
      </c>
    </row>
    <row r="1422" spans="1:3" ht="12.75">
      <c r="A1422">
        <v>11425</v>
      </c>
      <c r="B1422" t="s">
        <v>1342</v>
      </c>
      <c r="C1422" t="s">
        <v>1690</v>
      </c>
    </row>
    <row r="1423" spans="1:3" ht="12.75">
      <c r="A1423">
        <v>11426</v>
      </c>
      <c r="B1423" t="s">
        <v>1827</v>
      </c>
      <c r="C1423" t="s">
        <v>1681</v>
      </c>
    </row>
    <row r="1424" spans="1:3" ht="12.75">
      <c r="A1424">
        <v>11427</v>
      </c>
      <c r="B1424" t="s">
        <v>67</v>
      </c>
      <c r="C1424" t="s">
        <v>1681</v>
      </c>
    </row>
    <row r="1425" spans="1:3" ht="12.75">
      <c r="A1425">
        <v>11428</v>
      </c>
      <c r="B1425" t="s">
        <v>80</v>
      </c>
      <c r="C1425" t="s">
        <v>1681</v>
      </c>
    </row>
    <row r="1426" spans="1:3" ht="12.75">
      <c r="A1426">
        <v>11429</v>
      </c>
      <c r="B1426" t="s">
        <v>806</v>
      </c>
      <c r="C1426" t="s">
        <v>1689</v>
      </c>
    </row>
    <row r="1427" spans="1:3" ht="12.75">
      <c r="A1427">
        <v>11430</v>
      </c>
      <c r="B1427" t="s">
        <v>807</v>
      </c>
      <c r="C1427" t="s">
        <v>1687</v>
      </c>
    </row>
    <row r="1428" spans="1:3" ht="12.75">
      <c r="A1428">
        <v>11431</v>
      </c>
      <c r="B1428" t="s">
        <v>1360</v>
      </c>
      <c r="C1428" t="s">
        <v>1677</v>
      </c>
    </row>
    <row r="1429" spans="1:3" ht="12.75">
      <c r="A1429">
        <v>11432</v>
      </c>
      <c r="B1429" t="s">
        <v>143</v>
      </c>
      <c r="C1429" t="s">
        <v>1682</v>
      </c>
    </row>
    <row r="1430" spans="1:3" ht="12.75">
      <c r="A1430">
        <v>11433</v>
      </c>
      <c r="B1430" t="s">
        <v>1855</v>
      </c>
      <c r="C1430" t="s">
        <v>1690</v>
      </c>
    </row>
    <row r="1431" spans="1:3" ht="12.75">
      <c r="A1431">
        <v>11434</v>
      </c>
      <c r="B1431" t="s">
        <v>808</v>
      </c>
      <c r="C1431" t="s">
        <v>1694</v>
      </c>
    </row>
    <row r="1432" spans="1:3" ht="12.75">
      <c r="A1432">
        <v>11435</v>
      </c>
      <c r="B1432" t="s">
        <v>1528</v>
      </c>
      <c r="C1432" t="s">
        <v>1687</v>
      </c>
    </row>
    <row r="1433" spans="1:3" ht="12.75">
      <c r="A1433">
        <v>11436</v>
      </c>
      <c r="B1433" t="s">
        <v>238</v>
      </c>
      <c r="C1433" t="s">
        <v>1689</v>
      </c>
    </row>
    <row r="1434" spans="1:3" ht="12.75">
      <c r="A1434">
        <v>11437</v>
      </c>
      <c r="B1434" t="s">
        <v>1374</v>
      </c>
      <c r="C1434" t="s">
        <v>1677</v>
      </c>
    </row>
    <row r="1435" spans="1:3" ht="12.75">
      <c r="A1435">
        <v>11438</v>
      </c>
      <c r="B1435" t="s">
        <v>11</v>
      </c>
      <c r="C1435" t="s">
        <v>1679</v>
      </c>
    </row>
    <row r="1436" spans="1:3" ht="12.75">
      <c r="A1436">
        <v>11439</v>
      </c>
      <c r="B1436" t="s">
        <v>1131</v>
      </c>
      <c r="C1436" t="s">
        <v>1676</v>
      </c>
    </row>
    <row r="1437" spans="1:3" ht="12.75">
      <c r="A1437">
        <v>11440</v>
      </c>
      <c r="B1437" t="s">
        <v>268</v>
      </c>
      <c r="C1437" t="s">
        <v>1680</v>
      </c>
    </row>
    <row r="1438" spans="1:3" ht="12.75">
      <c r="A1438">
        <v>11441</v>
      </c>
      <c r="B1438" t="s">
        <v>284</v>
      </c>
      <c r="C1438" t="s">
        <v>1680</v>
      </c>
    </row>
    <row r="1439" spans="1:3" ht="12.75">
      <c r="A1439">
        <v>11442</v>
      </c>
      <c r="B1439" t="s">
        <v>1864</v>
      </c>
      <c r="C1439" t="s">
        <v>1680</v>
      </c>
    </row>
    <row r="1440" spans="1:3" ht="12.75">
      <c r="A1440">
        <v>11443</v>
      </c>
      <c r="B1440" t="s">
        <v>1788</v>
      </c>
      <c r="C1440" t="s">
        <v>1687</v>
      </c>
    </row>
    <row r="1441" spans="1:3" ht="12.75">
      <c r="A1441">
        <v>11444</v>
      </c>
      <c r="B1441" t="s">
        <v>1153</v>
      </c>
      <c r="C1441" t="s">
        <v>1676</v>
      </c>
    </row>
    <row r="1442" spans="1:3" ht="12.75">
      <c r="A1442">
        <v>11445</v>
      </c>
      <c r="B1442" t="s">
        <v>1016</v>
      </c>
      <c r="C1442" t="s">
        <v>1688</v>
      </c>
    </row>
    <row r="1443" spans="1:3" ht="12.75">
      <c r="A1443">
        <v>11446</v>
      </c>
      <c r="B1443" t="s">
        <v>1304</v>
      </c>
      <c r="C1443" t="s">
        <v>1688</v>
      </c>
    </row>
    <row r="1444" spans="1:3" ht="12.75">
      <c r="A1444">
        <v>11447</v>
      </c>
      <c r="B1444" t="s">
        <v>1525</v>
      </c>
      <c r="C1444" t="s">
        <v>1688</v>
      </c>
    </row>
    <row r="1445" spans="1:3" ht="12.75">
      <c r="A1445">
        <v>11448</v>
      </c>
      <c r="B1445" t="s">
        <v>1428</v>
      </c>
      <c r="C1445" t="s">
        <v>1688</v>
      </c>
    </row>
    <row r="1446" spans="1:3" ht="12.75">
      <c r="A1446">
        <v>11449</v>
      </c>
      <c r="B1446" t="s">
        <v>1194</v>
      </c>
      <c r="C1446" t="s">
        <v>1688</v>
      </c>
    </row>
    <row r="1447" spans="1:3" ht="12.75">
      <c r="A1447">
        <v>11450</v>
      </c>
      <c r="B1447" t="s">
        <v>2449</v>
      </c>
      <c r="C1447" t="s">
        <v>1679</v>
      </c>
    </row>
    <row r="1448" spans="1:3" ht="12.75">
      <c r="A1448">
        <v>11451</v>
      </c>
      <c r="B1448" t="s">
        <v>1767</v>
      </c>
      <c r="C1448" t="s">
        <v>1679</v>
      </c>
    </row>
    <row r="1449" spans="1:3" ht="12.75">
      <c r="A1449">
        <v>11452</v>
      </c>
      <c r="B1449" t="s">
        <v>49</v>
      </c>
      <c r="C1449" t="s">
        <v>1679</v>
      </c>
    </row>
    <row r="1450" spans="1:3" ht="12.75">
      <c r="A1450">
        <v>11453</v>
      </c>
      <c r="B1450" t="s">
        <v>2494</v>
      </c>
      <c r="C1450" t="s">
        <v>1679</v>
      </c>
    </row>
    <row r="1451" spans="1:3" ht="12.75">
      <c r="A1451">
        <v>11454</v>
      </c>
      <c r="B1451" t="s">
        <v>2456</v>
      </c>
      <c r="C1451" t="s">
        <v>1678</v>
      </c>
    </row>
    <row r="1452" spans="1:3" ht="12.75">
      <c r="A1452">
        <v>11455</v>
      </c>
      <c r="B1452" t="s">
        <v>251</v>
      </c>
      <c r="C1452" t="s">
        <v>1678</v>
      </c>
    </row>
    <row r="1453" spans="1:3" ht="12.75">
      <c r="A1453">
        <v>11456</v>
      </c>
      <c r="B1453" t="s">
        <v>1911</v>
      </c>
      <c r="C1453" t="s">
        <v>1678</v>
      </c>
    </row>
    <row r="1454" spans="1:3" ht="12.75">
      <c r="A1454">
        <v>11457</v>
      </c>
      <c r="B1454" t="s">
        <v>1145</v>
      </c>
      <c r="C1454" t="s">
        <v>1678</v>
      </c>
    </row>
    <row r="1455" spans="1:3" ht="12.75">
      <c r="A1455">
        <v>11458</v>
      </c>
      <c r="B1455" t="s">
        <v>1475</v>
      </c>
      <c r="C1455" t="s">
        <v>1684</v>
      </c>
    </row>
    <row r="1456" spans="1:3" ht="12.75">
      <c r="A1456">
        <v>11459</v>
      </c>
      <c r="B1456" t="s">
        <v>1029</v>
      </c>
      <c r="C1456" t="s">
        <v>1684</v>
      </c>
    </row>
    <row r="1457" spans="1:3" ht="12.75">
      <c r="A1457">
        <v>11460</v>
      </c>
      <c r="B1457" t="s">
        <v>1011</v>
      </c>
      <c r="C1457" t="s">
        <v>1684</v>
      </c>
    </row>
    <row r="1458" spans="1:3" ht="12.75">
      <c r="A1458">
        <v>11461</v>
      </c>
      <c r="B1458" t="s">
        <v>1396</v>
      </c>
      <c r="C1458" t="s">
        <v>1684</v>
      </c>
    </row>
    <row r="1459" spans="1:3" ht="12.75">
      <c r="A1459">
        <v>11462</v>
      </c>
      <c r="B1459" t="s">
        <v>942</v>
      </c>
      <c r="C1459" t="s">
        <v>1684</v>
      </c>
    </row>
    <row r="1460" spans="1:3" ht="12.75">
      <c r="A1460">
        <v>11463</v>
      </c>
      <c r="B1460" t="s">
        <v>388</v>
      </c>
      <c r="C1460" t="s">
        <v>1684</v>
      </c>
    </row>
    <row r="1461" spans="1:3" ht="12.75">
      <c r="A1461">
        <v>11464</v>
      </c>
      <c r="B1461" t="s">
        <v>2559</v>
      </c>
      <c r="C1461" t="s">
        <v>1685</v>
      </c>
    </row>
    <row r="1462" spans="1:3" ht="12.75">
      <c r="A1462">
        <v>11465</v>
      </c>
      <c r="B1462" t="s">
        <v>2512</v>
      </c>
      <c r="C1462" t="s">
        <v>1685</v>
      </c>
    </row>
    <row r="1463" spans="1:3" ht="12.75">
      <c r="A1463">
        <v>11466</v>
      </c>
      <c r="B1463" t="s">
        <v>1258</v>
      </c>
      <c r="C1463" t="s">
        <v>1685</v>
      </c>
    </row>
    <row r="1464" spans="1:3" ht="12.75">
      <c r="A1464">
        <v>11467</v>
      </c>
      <c r="B1464" t="s">
        <v>219</v>
      </c>
      <c r="C1464" t="s">
        <v>1685</v>
      </c>
    </row>
    <row r="1465" spans="1:3" ht="12.75">
      <c r="A1465">
        <v>11468</v>
      </c>
      <c r="B1465" t="s">
        <v>2555</v>
      </c>
      <c r="C1465" t="s">
        <v>1679</v>
      </c>
    </row>
    <row r="1466" spans="1:3" ht="12.75">
      <c r="A1466">
        <v>11469</v>
      </c>
      <c r="B1466" t="s">
        <v>84</v>
      </c>
      <c r="C1466" t="s">
        <v>1682</v>
      </c>
    </row>
    <row r="1467" spans="1:3" ht="12.75">
      <c r="A1467">
        <v>11470</v>
      </c>
      <c r="B1467" t="s">
        <v>1481</v>
      </c>
      <c r="C1467" t="s">
        <v>1692</v>
      </c>
    </row>
    <row r="1468" spans="1:3" ht="12.75">
      <c r="A1468">
        <v>11471</v>
      </c>
      <c r="B1468" t="s">
        <v>963</v>
      </c>
      <c r="C1468" t="s">
        <v>1689</v>
      </c>
    </row>
    <row r="1469" spans="1:3" ht="12.75">
      <c r="A1469">
        <v>11472</v>
      </c>
      <c r="B1469" t="s">
        <v>1804</v>
      </c>
      <c r="C1469" t="s">
        <v>1689</v>
      </c>
    </row>
    <row r="1470" spans="1:3" ht="12.75">
      <c r="A1470">
        <v>11473</v>
      </c>
      <c r="B1470" t="s">
        <v>964</v>
      </c>
      <c r="C1470" t="s">
        <v>1689</v>
      </c>
    </row>
    <row r="1471" spans="1:3" ht="12.75">
      <c r="A1471">
        <v>11474</v>
      </c>
      <c r="B1471" t="s">
        <v>1052</v>
      </c>
      <c r="C1471" t="s">
        <v>1689</v>
      </c>
    </row>
    <row r="1472" spans="1:3" ht="12.75">
      <c r="A1472">
        <v>11475</v>
      </c>
      <c r="B1472" t="s">
        <v>1053</v>
      </c>
      <c r="C1472" t="s">
        <v>1689</v>
      </c>
    </row>
    <row r="1473" spans="1:3" ht="12.75">
      <c r="A1473">
        <v>11476</v>
      </c>
      <c r="B1473" t="s">
        <v>1054</v>
      </c>
      <c r="C1473" t="s">
        <v>1689</v>
      </c>
    </row>
    <row r="1474" spans="1:3" ht="12.75">
      <c r="A1474">
        <v>11477</v>
      </c>
      <c r="B1474" t="s">
        <v>1055</v>
      </c>
      <c r="C1474" t="s">
        <v>1689</v>
      </c>
    </row>
    <row r="1475" spans="1:3" ht="12.75">
      <c r="A1475">
        <v>11478</v>
      </c>
      <c r="B1475" t="s">
        <v>1056</v>
      </c>
      <c r="C1475" t="s">
        <v>1689</v>
      </c>
    </row>
    <row r="1476" spans="1:3" ht="12.75">
      <c r="A1476">
        <v>11479</v>
      </c>
      <c r="B1476" t="s">
        <v>1057</v>
      </c>
      <c r="C1476" t="s">
        <v>1689</v>
      </c>
    </row>
    <row r="1477" spans="1:3" ht="12.75">
      <c r="A1477">
        <v>11480</v>
      </c>
      <c r="B1477" t="s">
        <v>1058</v>
      </c>
      <c r="C1477" t="s">
        <v>1689</v>
      </c>
    </row>
    <row r="1478" spans="1:3" ht="12.75">
      <c r="A1478">
        <v>11481</v>
      </c>
      <c r="B1478" t="s">
        <v>1059</v>
      </c>
      <c r="C1478" t="s">
        <v>1689</v>
      </c>
    </row>
    <row r="1479" spans="1:3" ht="12.75">
      <c r="A1479">
        <v>11482</v>
      </c>
      <c r="B1479" t="s">
        <v>969</v>
      </c>
      <c r="C1479" t="s">
        <v>1689</v>
      </c>
    </row>
    <row r="1480" spans="1:3" ht="12.75">
      <c r="A1480">
        <v>11483</v>
      </c>
      <c r="B1480" t="s">
        <v>137</v>
      </c>
      <c r="C1480" t="s">
        <v>1684</v>
      </c>
    </row>
    <row r="1481" spans="1:3" ht="12.75">
      <c r="A1481">
        <v>11484</v>
      </c>
      <c r="B1481" t="s">
        <v>1397</v>
      </c>
      <c r="C1481" t="s">
        <v>1690</v>
      </c>
    </row>
    <row r="1482" spans="1:3" ht="12.75">
      <c r="A1482">
        <v>11485</v>
      </c>
      <c r="B1482" t="s">
        <v>224</v>
      </c>
      <c r="C1482" t="s">
        <v>1690</v>
      </c>
    </row>
    <row r="1483" spans="1:3" ht="12.75">
      <c r="A1483">
        <v>11486</v>
      </c>
      <c r="B1483" t="s">
        <v>1520</v>
      </c>
      <c r="C1483" t="s">
        <v>1690</v>
      </c>
    </row>
    <row r="1484" spans="1:3" ht="12.75">
      <c r="A1484">
        <v>11487</v>
      </c>
      <c r="B1484" t="s">
        <v>2564</v>
      </c>
      <c r="C1484" t="s">
        <v>1690</v>
      </c>
    </row>
    <row r="1485" spans="1:3" ht="12.75">
      <c r="A1485">
        <v>11488</v>
      </c>
      <c r="B1485" t="s">
        <v>911</v>
      </c>
      <c r="C1485" t="s">
        <v>1677</v>
      </c>
    </row>
    <row r="1486" spans="1:3" ht="12.75">
      <c r="A1486">
        <v>11489</v>
      </c>
      <c r="B1486" t="s">
        <v>1492</v>
      </c>
      <c r="C1486" t="s">
        <v>1677</v>
      </c>
    </row>
    <row r="1487" spans="1:3" ht="12.75">
      <c r="A1487">
        <v>11490</v>
      </c>
      <c r="B1487" t="s">
        <v>1844</v>
      </c>
      <c r="C1487" t="s">
        <v>1685</v>
      </c>
    </row>
    <row r="1488" spans="1:3" ht="12.75">
      <c r="A1488">
        <v>11491</v>
      </c>
      <c r="B1488" t="s">
        <v>1386</v>
      </c>
      <c r="C1488" t="s">
        <v>1685</v>
      </c>
    </row>
    <row r="1489" spans="1:3" ht="12.75">
      <c r="A1489">
        <v>11492</v>
      </c>
      <c r="B1489" t="s">
        <v>1879</v>
      </c>
      <c r="C1489" t="s">
        <v>1685</v>
      </c>
    </row>
    <row r="1490" spans="1:3" ht="12.75">
      <c r="A1490">
        <v>11493</v>
      </c>
      <c r="B1490" t="s">
        <v>957</v>
      </c>
      <c r="C1490" t="s">
        <v>1685</v>
      </c>
    </row>
    <row r="1491" spans="1:3" ht="12.75">
      <c r="A1491">
        <v>11494</v>
      </c>
      <c r="B1491" t="s">
        <v>956</v>
      </c>
      <c r="C1491" t="s">
        <v>1685</v>
      </c>
    </row>
    <row r="1492" spans="1:3" ht="12.75">
      <c r="A1492">
        <v>11495</v>
      </c>
      <c r="B1492" t="s">
        <v>161</v>
      </c>
      <c r="C1492" t="s">
        <v>1685</v>
      </c>
    </row>
    <row r="1493" spans="1:3" ht="12.75">
      <c r="A1493">
        <v>11496</v>
      </c>
      <c r="B1493" t="s">
        <v>1092</v>
      </c>
      <c r="C1493" t="s">
        <v>1685</v>
      </c>
    </row>
    <row r="1494" spans="1:3" ht="12.75">
      <c r="A1494">
        <v>11497</v>
      </c>
      <c r="B1494" t="s">
        <v>112</v>
      </c>
      <c r="C1494" t="s">
        <v>1680</v>
      </c>
    </row>
    <row r="1495" spans="1:3" ht="12.75">
      <c r="A1495">
        <v>11498</v>
      </c>
      <c r="B1495" t="s">
        <v>1399</v>
      </c>
      <c r="C1495" t="s">
        <v>1693</v>
      </c>
    </row>
    <row r="1496" spans="1:3" ht="12.75">
      <c r="A1496">
        <v>11499</v>
      </c>
      <c r="B1496" t="s">
        <v>1034</v>
      </c>
      <c r="C1496" t="s">
        <v>1693</v>
      </c>
    </row>
    <row r="1497" spans="1:3" ht="12.75">
      <c r="A1497">
        <v>11500</v>
      </c>
      <c r="B1497" t="s">
        <v>146</v>
      </c>
      <c r="C1497" t="s">
        <v>1693</v>
      </c>
    </row>
    <row r="1498" spans="1:3" ht="12.75">
      <c r="A1498">
        <v>11501</v>
      </c>
      <c r="B1498" t="s">
        <v>179</v>
      </c>
      <c r="C1498" t="s">
        <v>1693</v>
      </c>
    </row>
    <row r="1499" spans="1:3" ht="12.75">
      <c r="A1499">
        <v>11502</v>
      </c>
      <c r="B1499" t="s">
        <v>1814</v>
      </c>
      <c r="C1499" t="s">
        <v>1693</v>
      </c>
    </row>
    <row r="1500" spans="1:3" ht="12.75">
      <c r="A1500">
        <v>11503</v>
      </c>
      <c r="B1500" t="s">
        <v>96</v>
      </c>
      <c r="C1500" t="s">
        <v>1693</v>
      </c>
    </row>
    <row r="1501" spans="1:3" ht="12.75">
      <c r="A1501">
        <v>11504</v>
      </c>
      <c r="B1501" t="s">
        <v>1215</v>
      </c>
      <c r="C1501" t="s">
        <v>1692</v>
      </c>
    </row>
    <row r="1502" spans="1:3" ht="12.75">
      <c r="A1502">
        <v>11505</v>
      </c>
      <c r="B1502" t="s">
        <v>2463</v>
      </c>
      <c r="C1502" t="s">
        <v>1684</v>
      </c>
    </row>
    <row r="1503" spans="1:3" ht="12.75">
      <c r="A1503">
        <v>11506</v>
      </c>
      <c r="B1503" t="s">
        <v>1742</v>
      </c>
      <c r="C1503" t="s">
        <v>1684</v>
      </c>
    </row>
    <row r="1504" spans="1:3" ht="12.75">
      <c r="A1504">
        <v>11507</v>
      </c>
      <c r="B1504" t="s">
        <v>156</v>
      </c>
      <c r="C1504" t="s">
        <v>1683</v>
      </c>
    </row>
    <row r="1505" spans="1:3" ht="12.75">
      <c r="A1505">
        <v>11508</v>
      </c>
      <c r="B1505" t="s">
        <v>0</v>
      </c>
      <c r="C1505" t="s">
        <v>1683</v>
      </c>
    </row>
    <row r="1506" spans="1:3" ht="12.75">
      <c r="A1506">
        <v>11509</v>
      </c>
      <c r="B1506" t="s">
        <v>1452</v>
      </c>
      <c r="C1506" t="s">
        <v>1683</v>
      </c>
    </row>
    <row r="1507" spans="1:3" ht="12.75">
      <c r="A1507">
        <v>11510</v>
      </c>
      <c r="B1507" t="s">
        <v>1144</v>
      </c>
      <c r="C1507" t="s">
        <v>1691</v>
      </c>
    </row>
    <row r="1508" spans="1:3" ht="12.75">
      <c r="A1508">
        <v>11511</v>
      </c>
      <c r="B1508" t="s">
        <v>87</v>
      </c>
      <c r="C1508" t="s">
        <v>1691</v>
      </c>
    </row>
    <row r="1509" spans="1:3" ht="12.75">
      <c r="A1509">
        <v>11512</v>
      </c>
      <c r="B1509" t="s">
        <v>1379</v>
      </c>
      <c r="C1509" t="s">
        <v>1682</v>
      </c>
    </row>
    <row r="1510" spans="1:3" ht="12.75">
      <c r="A1510">
        <v>11513</v>
      </c>
      <c r="B1510" t="s">
        <v>1001</v>
      </c>
      <c r="C1510" t="s">
        <v>1682</v>
      </c>
    </row>
    <row r="1511" spans="1:3" ht="12.75">
      <c r="A1511">
        <v>11514</v>
      </c>
      <c r="B1511" t="s">
        <v>1860</v>
      </c>
      <c r="C1511" t="s">
        <v>1676</v>
      </c>
    </row>
    <row r="1512" spans="1:3" ht="12.75">
      <c r="A1512">
        <v>11515</v>
      </c>
      <c r="B1512" t="s">
        <v>1213</v>
      </c>
      <c r="C1512" t="s">
        <v>1676</v>
      </c>
    </row>
    <row r="1513" spans="1:3" ht="12.75">
      <c r="A1513">
        <v>11516</v>
      </c>
      <c r="B1513" t="s">
        <v>1214</v>
      </c>
      <c r="C1513" t="s">
        <v>1676</v>
      </c>
    </row>
    <row r="1514" spans="1:3" ht="12.75">
      <c r="A1514">
        <v>11517</v>
      </c>
      <c r="B1514" t="s">
        <v>1293</v>
      </c>
      <c r="C1514" t="s">
        <v>1683</v>
      </c>
    </row>
    <row r="1515" spans="1:3" ht="12.75">
      <c r="A1515">
        <v>11518</v>
      </c>
      <c r="B1515" t="s">
        <v>1499</v>
      </c>
      <c r="C1515" t="s">
        <v>1683</v>
      </c>
    </row>
    <row r="1516" spans="1:3" ht="12.75">
      <c r="A1516">
        <v>11519</v>
      </c>
      <c r="B1516" t="s">
        <v>914</v>
      </c>
      <c r="C1516" t="s">
        <v>1683</v>
      </c>
    </row>
    <row r="1517" spans="1:3" ht="12.75">
      <c r="A1517">
        <v>11520</v>
      </c>
      <c r="B1517" t="s">
        <v>2496</v>
      </c>
      <c r="C1517" t="s">
        <v>1683</v>
      </c>
    </row>
    <row r="1518" spans="1:3" ht="12.75">
      <c r="A1518">
        <v>11521</v>
      </c>
      <c r="B1518" t="s">
        <v>1817</v>
      </c>
      <c r="C1518" t="s">
        <v>1683</v>
      </c>
    </row>
    <row r="1519" spans="1:3" ht="12.75">
      <c r="A1519">
        <v>11522</v>
      </c>
      <c r="B1519" t="s">
        <v>1179</v>
      </c>
      <c r="C1519" t="s">
        <v>1687</v>
      </c>
    </row>
    <row r="1520" spans="1:3" ht="12.75">
      <c r="A1520">
        <v>11523</v>
      </c>
      <c r="B1520" t="s">
        <v>1178</v>
      </c>
      <c r="C1520" t="s">
        <v>1685</v>
      </c>
    </row>
    <row r="1521" spans="1:3" ht="12.75">
      <c r="A1521">
        <v>11524</v>
      </c>
      <c r="B1521" t="s">
        <v>1005</v>
      </c>
      <c r="C1521" t="s">
        <v>1685</v>
      </c>
    </row>
    <row r="1522" spans="1:3" ht="12.75">
      <c r="A1522">
        <v>11525</v>
      </c>
      <c r="B1522" t="s">
        <v>186</v>
      </c>
      <c r="C1522" t="s">
        <v>1685</v>
      </c>
    </row>
    <row r="1523" spans="1:3" ht="12.75">
      <c r="A1523">
        <v>11526</v>
      </c>
      <c r="B1523" t="s">
        <v>1894</v>
      </c>
      <c r="C1523" t="s">
        <v>1685</v>
      </c>
    </row>
    <row r="1524" spans="1:3" ht="12.75">
      <c r="A1524">
        <v>11527</v>
      </c>
      <c r="B1524" t="s">
        <v>1099</v>
      </c>
      <c r="C1524" t="s">
        <v>1694</v>
      </c>
    </row>
    <row r="1525" spans="1:3" ht="12.75">
      <c r="A1525">
        <v>11528</v>
      </c>
      <c r="B1525" t="s">
        <v>1224</v>
      </c>
      <c r="C1525" t="s">
        <v>1694</v>
      </c>
    </row>
    <row r="1526" spans="1:3" ht="12.75">
      <c r="A1526">
        <v>11529</v>
      </c>
      <c r="B1526" t="s">
        <v>1541</v>
      </c>
      <c r="C1526" t="s">
        <v>1688</v>
      </c>
    </row>
    <row r="1527" spans="1:3" ht="12.75">
      <c r="A1527">
        <v>11530</v>
      </c>
      <c r="B1527" t="s">
        <v>1759</v>
      </c>
      <c r="C1527" t="s">
        <v>1694</v>
      </c>
    </row>
    <row r="1528" spans="1:3" ht="12.75">
      <c r="A1528">
        <v>11531</v>
      </c>
      <c r="B1528" t="s">
        <v>1333</v>
      </c>
      <c r="C1528" t="s">
        <v>1694</v>
      </c>
    </row>
    <row r="1529" spans="1:3" ht="12.75">
      <c r="A1529">
        <v>11532</v>
      </c>
      <c r="B1529" t="s">
        <v>221</v>
      </c>
      <c r="C1529" t="s">
        <v>1679</v>
      </c>
    </row>
    <row r="1530" spans="1:3" ht="12.75">
      <c r="A1530">
        <v>11533</v>
      </c>
      <c r="B1530" t="s">
        <v>1361</v>
      </c>
      <c r="C1530" t="s">
        <v>1682</v>
      </c>
    </row>
    <row r="1531" spans="1:3" ht="12.75">
      <c r="A1531">
        <v>11534</v>
      </c>
      <c r="B1531" t="s">
        <v>99</v>
      </c>
      <c r="C1531" t="s">
        <v>1682</v>
      </c>
    </row>
    <row r="1532" spans="1:3" ht="12.75">
      <c r="A1532">
        <v>11535</v>
      </c>
      <c r="B1532" t="s">
        <v>983</v>
      </c>
      <c r="C1532" t="s">
        <v>1682</v>
      </c>
    </row>
    <row r="1533" spans="1:3" ht="12.75">
      <c r="A1533">
        <v>11536</v>
      </c>
      <c r="B1533" t="s">
        <v>1777</v>
      </c>
      <c r="C1533" t="s">
        <v>1682</v>
      </c>
    </row>
    <row r="1534" spans="1:3" ht="12.75">
      <c r="A1534">
        <v>11538</v>
      </c>
      <c r="B1534" t="s">
        <v>182</v>
      </c>
      <c r="C1534" t="s">
        <v>1685</v>
      </c>
    </row>
    <row r="1535" spans="1:3" ht="12.75">
      <c r="A1535">
        <v>11539</v>
      </c>
      <c r="B1535" t="s">
        <v>1285</v>
      </c>
      <c r="C1535" t="s">
        <v>1685</v>
      </c>
    </row>
    <row r="1536" spans="1:3" ht="12.75">
      <c r="A1536">
        <v>11540</v>
      </c>
      <c r="B1536" t="s">
        <v>1857</v>
      </c>
      <c r="C1536" t="s">
        <v>1685</v>
      </c>
    </row>
    <row r="1537" spans="1:3" ht="12.75">
      <c r="A1537">
        <v>11541</v>
      </c>
      <c r="B1537" t="s">
        <v>255</v>
      </c>
      <c r="C1537" t="s">
        <v>1678</v>
      </c>
    </row>
    <row r="1538" spans="1:3" ht="12.75">
      <c r="A1538">
        <v>11542</v>
      </c>
      <c r="B1538" t="s">
        <v>2507</v>
      </c>
      <c r="C1538" t="s">
        <v>1678</v>
      </c>
    </row>
    <row r="1539" spans="1:3" ht="12.75">
      <c r="A1539">
        <v>11543</v>
      </c>
      <c r="B1539" t="s">
        <v>1493</v>
      </c>
      <c r="C1539" t="s">
        <v>1678</v>
      </c>
    </row>
    <row r="1540" spans="1:3" ht="12.75">
      <c r="A1540">
        <v>11544</v>
      </c>
      <c r="B1540" t="s">
        <v>1238</v>
      </c>
      <c r="C1540" t="s">
        <v>1683</v>
      </c>
    </row>
    <row r="1541" spans="1:3" ht="12.75">
      <c r="A1541">
        <v>11545</v>
      </c>
      <c r="B1541" t="s">
        <v>1139</v>
      </c>
      <c r="C1541" t="s">
        <v>1687</v>
      </c>
    </row>
    <row r="1542" spans="1:3" ht="12.75">
      <c r="A1542">
        <v>11546</v>
      </c>
      <c r="B1542" t="s">
        <v>1439</v>
      </c>
      <c r="C1542" t="s">
        <v>1687</v>
      </c>
    </row>
    <row r="1543" spans="1:3" ht="12.75">
      <c r="A1543">
        <v>11547</v>
      </c>
      <c r="B1543" t="s">
        <v>2490</v>
      </c>
      <c r="C1543" t="s">
        <v>1687</v>
      </c>
    </row>
    <row r="1544" spans="1:3" ht="12.75">
      <c r="A1544">
        <v>11548</v>
      </c>
      <c r="B1544" t="s">
        <v>393</v>
      </c>
      <c r="C1544" t="s">
        <v>1692</v>
      </c>
    </row>
    <row r="1545" spans="1:3" ht="12.75">
      <c r="A1545">
        <v>11549</v>
      </c>
      <c r="B1545" t="s">
        <v>381</v>
      </c>
      <c r="C1545" t="s">
        <v>1678</v>
      </c>
    </row>
    <row r="1546" spans="1:3" ht="12.75">
      <c r="A1546">
        <v>11550</v>
      </c>
      <c r="B1546" t="s">
        <v>25</v>
      </c>
      <c r="C1546" t="s">
        <v>1678</v>
      </c>
    </row>
    <row r="1547" spans="1:3" ht="12.75">
      <c r="A1547">
        <v>11551</v>
      </c>
      <c r="B1547" t="s">
        <v>1351</v>
      </c>
      <c r="C1547" t="s">
        <v>1678</v>
      </c>
    </row>
    <row r="1548" spans="1:3" ht="12.75">
      <c r="A1548">
        <v>11552</v>
      </c>
      <c r="B1548" t="s">
        <v>2526</v>
      </c>
      <c r="C1548" t="s">
        <v>1678</v>
      </c>
    </row>
    <row r="1549" spans="1:3" ht="12.75">
      <c r="A1549">
        <v>11553</v>
      </c>
      <c r="B1549" t="s">
        <v>1417</v>
      </c>
      <c r="C1549" t="s">
        <v>1678</v>
      </c>
    </row>
    <row r="1550" spans="1:3" ht="12.75">
      <c r="A1550">
        <v>11554</v>
      </c>
      <c r="B1550" t="s">
        <v>1240</v>
      </c>
      <c r="C1550" t="s">
        <v>1678</v>
      </c>
    </row>
    <row r="1551" spans="1:3" ht="12.75">
      <c r="A1551">
        <v>11555</v>
      </c>
      <c r="B1551" t="s">
        <v>1539</v>
      </c>
      <c r="C1551" t="s">
        <v>1685</v>
      </c>
    </row>
    <row r="1552" spans="1:3" ht="12.75">
      <c r="A1552">
        <v>11556</v>
      </c>
      <c r="B1552" t="s">
        <v>2511</v>
      </c>
      <c r="C1552" t="s">
        <v>1685</v>
      </c>
    </row>
    <row r="1553" spans="1:3" ht="12.75">
      <c r="A1553">
        <v>11557</v>
      </c>
      <c r="B1553" t="s">
        <v>2471</v>
      </c>
      <c r="C1553" t="s">
        <v>1692</v>
      </c>
    </row>
    <row r="1554" spans="1:3" ht="12.75">
      <c r="A1554">
        <v>11558</v>
      </c>
      <c r="B1554" t="s">
        <v>74</v>
      </c>
      <c r="C1554" t="s">
        <v>1692</v>
      </c>
    </row>
    <row r="1555" spans="1:3" ht="12.75">
      <c r="A1555">
        <v>11559</v>
      </c>
      <c r="B1555" t="s">
        <v>1362</v>
      </c>
      <c r="C1555" t="s">
        <v>1690</v>
      </c>
    </row>
    <row r="1556" spans="1:3" ht="12.75">
      <c r="A1556">
        <v>11560</v>
      </c>
      <c r="B1556" t="s">
        <v>1208</v>
      </c>
      <c r="C1556" t="s">
        <v>1692</v>
      </c>
    </row>
    <row r="1557" spans="1:3" ht="12.75">
      <c r="A1557">
        <v>11561</v>
      </c>
      <c r="B1557" t="s">
        <v>270</v>
      </c>
      <c r="C1557" t="s">
        <v>1690</v>
      </c>
    </row>
    <row r="1558" spans="1:3" ht="12.75">
      <c r="A1558">
        <v>11562</v>
      </c>
      <c r="B1558" t="s">
        <v>1748</v>
      </c>
      <c r="C1558" t="s">
        <v>1690</v>
      </c>
    </row>
    <row r="1559" spans="1:3" ht="12.75">
      <c r="A1559">
        <v>11563</v>
      </c>
      <c r="B1559" t="s">
        <v>1110</v>
      </c>
      <c r="C1559" t="s">
        <v>1690</v>
      </c>
    </row>
    <row r="1560" spans="1:3" ht="12.75">
      <c r="A1560">
        <v>11564</v>
      </c>
      <c r="B1560" t="s">
        <v>91</v>
      </c>
      <c r="C1560" t="s">
        <v>1690</v>
      </c>
    </row>
    <row r="1561" spans="1:3" ht="12.75">
      <c r="A1561">
        <v>11565</v>
      </c>
      <c r="B1561" t="s">
        <v>1370</v>
      </c>
      <c r="C1561" t="s">
        <v>1677</v>
      </c>
    </row>
    <row r="1562" spans="1:3" ht="12.75">
      <c r="A1562">
        <v>11566</v>
      </c>
      <c r="B1562" t="s">
        <v>1883</v>
      </c>
      <c r="C1562" t="s">
        <v>1677</v>
      </c>
    </row>
    <row r="1563" spans="1:3" ht="12.75">
      <c r="A1563">
        <v>11567</v>
      </c>
      <c r="B1563" t="s">
        <v>2473</v>
      </c>
      <c r="C1563" t="s">
        <v>1677</v>
      </c>
    </row>
    <row r="1564" spans="1:3" ht="12.75">
      <c r="A1564">
        <v>11568</v>
      </c>
      <c r="B1564" t="s">
        <v>1225</v>
      </c>
      <c r="C1564" t="s">
        <v>1677</v>
      </c>
    </row>
    <row r="1565" spans="1:3" ht="12.75">
      <c r="A1565">
        <v>11569</v>
      </c>
      <c r="B1565" t="s">
        <v>79</v>
      </c>
      <c r="C1565" t="s">
        <v>1677</v>
      </c>
    </row>
    <row r="1566" spans="1:2" ht="12.75">
      <c r="A1566">
        <v>11570</v>
      </c>
      <c r="B1566" t="s">
        <v>1046</v>
      </c>
    </row>
    <row r="1567" spans="1:3" ht="12.75">
      <c r="A1567">
        <v>11571</v>
      </c>
      <c r="B1567" t="s">
        <v>1157</v>
      </c>
      <c r="C1567" t="s">
        <v>1689</v>
      </c>
    </row>
    <row r="1568" spans="1:3" ht="12.75">
      <c r="A1568">
        <v>11572</v>
      </c>
      <c r="B1568" t="s">
        <v>341</v>
      </c>
      <c r="C1568" t="s">
        <v>1690</v>
      </c>
    </row>
    <row r="1569" spans="1:3" ht="12.75">
      <c r="A1569">
        <v>11573</v>
      </c>
      <c r="B1569" t="s">
        <v>2552</v>
      </c>
      <c r="C1569" t="s">
        <v>1690</v>
      </c>
    </row>
    <row r="1570" spans="1:3" ht="12.75">
      <c r="A1570">
        <v>11574</v>
      </c>
      <c r="B1570" t="s">
        <v>227</v>
      </c>
      <c r="C1570" t="s">
        <v>1690</v>
      </c>
    </row>
    <row r="1571" spans="1:3" ht="12.75">
      <c r="A1571">
        <v>11575</v>
      </c>
      <c r="B1571" t="s">
        <v>2504</v>
      </c>
      <c r="C1571" t="s">
        <v>1690</v>
      </c>
    </row>
    <row r="1572" spans="1:3" ht="12.75">
      <c r="A1572">
        <v>11576</v>
      </c>
      <c r="B1572" t="s">
        <v>1202</v>
      </c>
      <c r="C1572" t="s">
        <v>1690</v>
      </c>
    </row>
    <row r="1573" spans="1:3" ht="12.75">
      <c r="A1573">
        <v>11577</v>
      </c>
      <c r="B1573" t="s">
        <v>1829</v>
      </c>
      <c r="C1573" t="s">
        <v>1684</v>
      </c>
    </row>
    <row r="1574" spans="1:3" ht="12.75">
      <c r="A1574">
        <v>11578</v>
      </c>
      <c r="B1574" t="s">
        <v>1124</v>
      </c>
      <c r="C1574" t="s">
        <v>1687</v>
      </c>
    </row>
    <row r="1575" spans="1:3" ht="12.75">
      <c r="A1575">
        <v>11579</v>
      </c>
      <c r="B1575" t="s">
        <v>1012</v>
      </c>
      <c r="C1575" t="s">
        <v>1687</v>
      </c>
    </row>
    <row r="1576" spans="1:2" ht="12.75">
      <c r="A1576">
        <v>11580</v>
      </c>
      <c r="B1576" t="s">
        <v>1046</v>
      </c>
    </row>
    <row r="1577" spans="1:3" ht="12.75">
      <c r="A1577">
        <v>11581</v>
      </c>
      <c r="B1577" t="s">
        <v>1394</v>
      </c>
      <c r="C1577" t="s">
        <v>1690</v>
      </c>
    </row>
    <row r="1578" spans="1:3" ht="12.75">
      <c r="A1578">
        <v>11582</v>
      </c>
      <c r="B1578" t="s">
        <v>1901</v>
      </c>
      <c r="C1578" t="s">
        <v>1690</v>
      </c>
    </row>
    <row r="1579" spans="1:3" ht="12.75">
      <c r="A1579">
        <v>11583</v>
      </c>
      <c r="B1579" t="s">
        <v>162</v>
      </c>
      <c r="C1579" t="s">
        <v>1690</v>
      </c>
    </row>
    <row r="1580" spans="1:3" ht="12.75">
      <c r="A1580">
        <v>11584</v>
      </c>
      <c r="B1580" t="s">
        <v>949</v>
      </c>
      <c r="C1580" t="s">
        <v>1690</v>
      </c>
    </row>
    <row r="1581" spans="1:3" ht="12.75">
      <c r="A1581">
        <v>11585</v>
      </c>
      <c r="B1581" t="s">
        <v>1464</v>
      </c>
      <c r="C1581" t="s">
        <v>1688</v>
      </c>
    </row>
    <row r="1582" spans="1:3" ht="12.75">
      <c r="A1582">
        <v>11586</v>
      </c>
      <c r="B1582" t="s">
        <v>132</v>
      </c>
      <c r="C1582" t="s">
        <v>1688</v>
      </c>
    </row>
    <row r="1583" spans="1:3" ht="12.75">
      <c r="A1583">
        <v>11587</v>
      </c>
      <c r="B1583" t="s">
        <v>1423</v>
      </c>
      <c r="C1583" t="s">
        <v>1688</v>
      </c>
    </row>
    <row r="1584" spans="1:3" ht="12.75">
      <c r="A1584">
        <v>11588</v>
      </c>
      <c r="B1584" t="s">
        <v>1327</v>
      </c>
      <c r="C1584" t="s">
        <v>1677</v>
      </c>
    </row>
    <row r="1585" spans="1:3" ht="12.75">
      <c r="A1585">
        <v>11589</v>
      </c>
      <c r="B1585" t="s">
        <v>1390</v>
      </c>
      <c r="C1585" t="s">
        <v>1683</v>
      </c>
    </row>
    <row r="1586" spans="1:3" ht="12.75">
      <c r="A1586">
        <v>11590</v>
      </c>
      <c r="B1586" t="s">
        <v>944</v>
      </c>
      <c r="C1586" t="s">
        <v>1683</v>
      </c>
    </row>
    <row r="1587" spans="1:3" ht="12.75">
      <c r="A1587">
        <v>11591</v>
      </c>
      <c r="B1587" t="s">
        <v>102</v>
      </c>
      <c r="C1587" t="s">
        <v>1683</v>
      </c>
    </row>
    <row r="1588" spans="1:3" ht="12.75">
      <c r="A1588">
        <v>11592</v>
      </c>
      <c r="B1588" t="s">
        <v>1338</v>
      </c>
      <c r="C1588" t="s">
        <v>1683</v>
      </c>
    </row>
    <row r="1589" spans="1:3" ht="12.75">
      <c r="A1589">
        <v>11593</v>
      </c>
      <c r="B1589" t="s">
        <v>1038</v>
      </c>
      <c r="C1589" t="s">
        <v>1684</v>
      </c>
    </row>
    <row r="1590" spans="1:3" ht="12.75">
      <c r="A1590">
        <v>11594</v>
      </c>
      <c r="B1590" t="s">
        <v>1896</v>
      </c>
      <c r="C1590" t="s">
        <v>1678</v>
      </c>
    </row>
    <row r="1591" spans="1:3" ht="12.75">
      <c r="A1591">
        <v>11595</v>
      </c>
      <c r="B1591" t="s">
        <v>1738</v>
      </c>
      <c r="C1591" t="s">
        <v>1678</v>
      </c>
    </row>
    <row r="1592" spans="1:3" ht="12.75">
      <c r="A1592">
        <v>11596</v>
      </c>
      <c r="B1592" t="s">
        <v>958</v>
      </c>
      <c r="C1592" t="s">
        <v>1681</v>
      </c>
    </row>
    <row r="1593" spans="1:3" ht="12.75">
      <c r="A1593">
        <v>11597</v>
      </c>
      <c r="B1593" t="s">
        <v>1039</v>
      </c>
      <c r="C1593" t="s">
        <v>1694</v>
      </c>
    </row>
    <row r="1594" spans="1:3" ht="12.75">
      <c r="A1594">
        <v>11598</v>
      </c>
      <c r="B1594" t="s">
        <v>30</v>
      </c>
      <c r="C1594" t="s">
        <v>1684</v>
      </c>
    </row>
    <row r="1595" spans="1:3" ht="12.75">
      <c r="A1595">
        <v>11599</v>
      </c>
      <c r="B1595" t="s">
        <v>1328</v>
      </c>
      <c r="C1595" t="s">
        <v>1690</v>
      </c>
    </row>
    <row r="1596" spans="1:3" ht="12.75">
      <c r="A1596">
        <v>11600</v>
      </c>
      <c r="B1596" t="s">
        <v>346</v>
      </c>
      <c r="C1596" t="s">
        <v>1690</v>
      </c>
    </row>
    <row r="1597" spans="1:3" ht="12.75">
      <c r="A1597">
        <v>11601</v>
      </c>
      <c r="B1597" t="s">
        <v>128</v>
      </c>
      <c r="C1597" t="s">
        <v>1690</v>
      </c>
    </row>
    <row r="1598" spans="1:3" ht="12.75">
      <c r="A1598">
        <v>11602</v>
      </c>
      <c r="B1598" t="s">
        <v>92</v>
      </c>
      <c r="C1598" t="s">
        <v>1687</v>
      </c>
    </row>
    <row r="1599" spans="1:3" ht="12.75">
      <c r="A1599">
        <v>11603</v>
      </c>
      <c r="B1599" t="s">
        <v>2497</v>
      </c>
      <c r="C1599" t="s">
        <v>1687</v>
      </c>
    </row>
    <row r="1600" spans="1:3" ht="12.75">
      <c r="A1600">
        <v>11604</v>
      </c>
      <c r="B1600" t="s">
        <v>1494</v>
      </c>
      <c r="C1600" t="s">
        <v>1678</v>
      </c>
    </row>
    <row r="1601" spans="1:3" ht="12.75">
      <c r="A1601">
        <v>11605</v>
      </c>
      <c r="B1601" t="s">
        <v>1172</v>
      </c>
      <c r="C1601" t="s">
        <v>1678</v>
      </c>
    </row>
    <row r="1602" spans="1:3" ht="12.75">
      <c r="A1602">
        <v>11606</v>
      </c>
      <c r="B1602" t="s">
        <v>1514</v>
      </c>
      <c r="C1602" t="s">
        <v>1678</v>
      </c>
    </row>
    <row r="1603" spans="1:3" ht="12.75">
      <c r="A1603">
        <v>11607</v>
      </c>
      <c r="B1603" t="s">
        <v>2558</v>
      </c>
      <c r="C1603" t="s">
        <v>1687</v>
      </c>
    </row>
    <row r="1604" spans="1:3" ht="12.75">
      <c r="A1604">
        <v>11608</v>
      </c>
      <c r="B1604" t="s">
        <v>1290</v>
      </c>
      <c r="C1604" t="s">
        <v>1678</v>
      </c>
    </row>
    <row r="1605" spans="1:3" ht="12.75">
      <c r="A1605">
        <v>11609</v>
      </c>
      <c r="B1605" t="s">
        <v>202</v>
      </c>
      <c r="C1605" t="s">
        <v>1684</v>
      </c>
    </row>
    <row r="1606" spans="1:3" ht="12.75">
      <c r="A1606">
        <v>11610</v>
      </c>
      <c r="B1606" t="s">
        <v>343</v>
      </c>
      <c r="C1606" t="s">
        <v>1684</v>
      </c>
    </row>
    <row r="1607" spans="1:3" ht="12.75">
      <c r="A1607">
        <v>11611</v>
      </c>
      <c r="B1607" t="s">
        <v>1483</v>
      </c>
      <c r="C1607" t="s">
        <v>1684</v>
      </c>
    </row>
    <row r="1608" spans="1:3" ht="12.75">
      <c r="A1608">
        <v>11612</v>
      </c>
      <c r="B1608" t="s">
        <v>44</v>
      </c>
      <c r="C1608" t="s">
        <v>1684</v>
      </c>
    </row>
    <row r="1609" spans="1:3" ht="12.75">
      <c r="A1609">
        <v>11613</v>
      </c>
      <c r="B1609" t="s">
        <v>1723</v>
      </c>
      <c r="C1609" t="s">
        <v>1684</v>
      </c>
    </row>
    <row r="1610" spans="1:3" ht="12.75">
      <c r="A1610">
        <v>11614</v>
      </c>
      <c r="B1610" t="s">
        <v>1549</v>
      </c>
      <c r="C1610" t="s">
        <v>1684</v>
      </c>
    </row>
    <row r="1611" spans="1:3" ht="12.75">
      <c r="A1611">
        <v>11615</v>
      </c>
      <c r="B1611" t="s">
        <v>285</v>
      </c>
      <c r="C1611" t="s">
        <v>1678</v>
      </c>
    </row>
    <row r="1612" spans="1:3" ht="12.75">
      <c r="A1612">
        <v>11616</v>
      </c>
      <c r="B1612" t="s">
        <v>286</v>
      </c>
      <c r="C1612" t="s">
        <v>1677</v>
      </c>
    </row>
    <row r="1613" spans="1:3" ht="12.75">
      <c r="A1613">
        <v>11617</v>
      </c>
      <c r="B1613" t="s">
        <v>287</v>
      </c>
      <c r="C1613" t="s">
        <v>1677</v>
      </c>
    </row>
    <row r="1614" spans="1:3" ht="12.75">
      <c r="A1614">
        <v>11618</v>
      </c>
      <c r="B1614" t="s">
        <v>1358</v>
      </c>
      <c r="C1614" t="s">
        <v>1694</v>
      </c>
    </row>
    <row r="1615" spans="1:3" ht="12.75">
      <c r="A1615">
        <v>11619</v>
      </c>
      <c r="B1615" t="s">
        <v>1060</v>
      </c>
      <c r="C1615" t="s">
        <v>1694</v>
      </c>
    </row>
    <row r="1616" spans="1:3" ht="12.75">
      <c r="A1616">
        <v>11620</v>
      </c>
      <c r="B1616" t="s">
        <v>922</v>
      </c>
      <c r="C1616" t="s">
        <v>1694</v>
      </c>
    </row>
    <row r="1617" spans="1:3" ht="12.75">
      <c r="A1617">
        <v>11621</v>
      </c>
      <c r="B1617" t="s">
        <v>167</v>
      </c>
      <c r="C1617" t="s">
        <v>1694</v>
      </c>
    </row>
    <row r="1618" spans="1:3" ht="12.75">
      <c r="A1618">
        <v>11622</v>
      </c>
      <c r="B1618" t="s">
        <v>2523</v>
      </c>
      <c r="C1618" t="s">
        <v>1694</v>
      </c>
    </row>
    <row r="1619" spans="1:3" ht="12.75">
      <c r="A1619">
        <v>11623</v>
      </c>
      <c r="B1619" t="s">
        <v>1907</v>
      </c>
      <c r="C1619" t="s">
        <v>1694</v>
      </c>
    </row>
    <row r="1620" spans="1:3" ht="12.75">
      <c r="A1620">
        <v>11624</v>
      </c>
      <c r="B1620" t="s">
        <v>288</v>
      </c>
      <c r="C1620" t="s">
        <v>1684</v>
      </c>
    </row>
    <row r="1621" spans="1:3" ht="12.75">
      <c r="A1621">
        <v>11625</v>
      </c>
      <c r="B1621" t="s">
        <v>289</v>
      </c>
      <c r="C1621" t="s">
        <v>1687</v>
      </c>
    </row>
    <row r="1622" spans="1:3" ht="12.75">
      <c r="A1622">
        <v>11626</v>
      </c>
      <c r="B1622" t="s">
        <v>1544</v>
      </c>
      <c r="C1622" t="s">
        <v>1684</v>
      </c>
    </row>
    <row r="1623" spans="1:3" ht="12.75">
      <c r="A1623">
        <v>11627</v>
      </c>
      <c r="B1623" t="s">
        <v>173</v>
      </c>
      <c r="C1623" t="s">
        <v>1684</v>
      </c>
    </row>
    <row r="1624" spans="1:3" ht="12.75">
      <c r="A1624">
        <v>11628</v>
      </c>
      <c r="B1624" t="s">
        <v>290</v>
      </c>
      <c r="C1624" t="s">
        <v>1684</v>
      </c>
    </row>
    <row r="1625" spans="1:3" ht="12.75">
      <c r="A1625">
        <v>11629</v>
      </c>
      <c r="B1625" t="s">
        <v>108</v>
      </c>
      <c r="C1625" t="s">
        <v>1684</v>
      </c>
    </row>
    <row r="1626" spans="1:3" ht="12.75">
      <c r="A1626">
        <v>11630</v>
      </c>
      <c r="B1626" t="s">
        <v>291</v>
      </c>
      <c r="C1626" t="s">
        <v>1680</v>
      </c>
    </row>
    <row r="1627" spans="1:3" ht="12.75">
      <c r="A1627">
        <v>11631</v>
      </c>
      <c r="B1627" t="s">
        <v>292</v>
      </c>
      <c r="C1627" t="s">
        <v>1691</v>
      </c>
    </row>
    <row r="1628" spans="1:3" ht="12.75">
      <c r="A1628">
        <v>11632</v>
      </c>
      <c r="B1628" t="s">
        <v>293</v>
      </c>
      <c r="C1628" t="s">
        <v>1691</v>
      </c>
    </row>
    <row r="1629" spans="1:3" ht="12.75">
      <c r="A1629">
        <v>11633</v>
      </c>
      <c r="B1629" t="s">
        <v>275</v>
      </c>
      <c r="C1629" t="s">
        <v>1676</v>
      </c>
    </row>
    <row r="1630" spans="1:3" ht="12.75">
      <c r="A1630">
        <v>11634</v>
      </c>
      <c r="B1630" t="s">
        <v>294</v>
      </c>
      <c r="C1630" t="s">
        <v>1676</v>
      </c>
    </row>
    <row r="1631" spans="1:3" ht="12.75">
      <c r="A1631">
        <v>11635</v>
      </c>
      <c r="B1631" t="s">
        <v>296</v>
      </c>
      <c r="C1631" t="s">
        <v>1689</v>
      </c>
    </row>
    <row r="1632" spans="1:3" ht="12.75">
      <c r="A1632">
        <v>11636</v>
      </c>
      <c r="B1632" t="s">
        <v>295</v>
      </c>
      <c r="C1632" t="s">
        <v>1689</v>
      </c>
    </row>
    <row r="1633" spans="1:3" ht="12.75">
      <c r="A1633">
        <v>11637</v>
      </c>
      <c r="B1633" t="s">
        <v>2487</v>
      </c>
      <c r="C1633" t="s">
        <v>1687</v>
      </c>
    </row>
    <row r="1634" spans="1:3" ht="12.75">
      <c r="A1634">
        <v>11638</v>
      </c>
      <c r="B1634" t="s">
        <v>297</v>
      </c>
      <c r="C1634" t="s">
        <v>1687</v>
      </c>
    </row>
    <row r="1635" spans="1:3" ht="12.75">
      <c r="A1635">
        <v>11639</v>
      </c>
      <c r="B1635" t="s">
        <v>298</v>
      </c>
      <c r="C1635" t="s">
        <v>1687</v>
      </c>
    </row>
    <row r="1636" spans="1:3" ht="12.75">
      <c r="A1636">
        <v>11640</v>
      </c>
      <c r="B1636" t="s">
        <v>299</v>
      </c>
      <c r="C1636" t="s">
        <v>1687</v>
      </c>
    </row>
    <row r="1637" spans="1:3" ht="12.75">
      <c r="A1637">
        <v>11641</v>
      </c>
      <c r="B1637" t="s">
        <v>300</v>
      </c>
      <c r="C1637" t="s">
        <v>1684</v>
      </c>
    </row>
    <row r="1638" spans="1:3" ht="12.75">
      <c r="A1638">
        <v>11642</v>
      </c>
      <c r="B1638" t="s">
        <v>301</v>
      </c>
      <c r="C1638" t="s">
        <v>1676</v>
      </c>
    </row>
    <row r="1639" spans="1:3" ht="12.75">
      <c r="A1639">
        <v>11643</v>
      </c>
      <c r="B1639" t="s">
        <v>302</v>
      </c>
      <c r="C1639" t="s">
        <v>1676</v>
      </c>
    </row>
    <row r="1640" spans="1:3" ht="12.75">
      <c r="A1640">
        <v>11644</v>
      </c>
      <c r="B1640" t="s">
        <v>303</v>
      </c>
      <c r="C1640" t="s">
        <v>1676</v>
      </c>
    </row>
    <row r="1641" spans="1:3" ht="12.75">
      <c r="A1641">
        <v>11645</v>
      </c>
      <c r="B1641" t="s">
        <v>304</v>
      </c>
      <c r="C1641" t="s">
        <v>305</v>
      </c>
    </row>
    <row r="1642" spans="1:3" ht="12.75">
      <c r="A1642">
        <v>11646</v>
      </c>
      <c r="B1642" t="s">
        <v>306</v>
      </c>
      <c r="C1642" t="s">
        <v>305</v>
      </c>
    </row>
    <row r="1643" spans="1:3" ht="12.75">
      <c r="A1643">
        <v>11647</v>
      </c>
      <c r="B1643" t="s">
        <v>307</v>
      </c>
      <c r="C1643" t="s">
        <v>305</v>
      </c>
    </row>
    <row r="1644" spans="1:3" ht="12.75">
      <c r="A1644">
        <v>11648</v>
      </c>
      <c r="B1644" t="s">
        <v>308</v>
      </c>
      <c r="C1644" t="s">
        <v>305</v>
      </c>
    </row>
    <row r="1645" spans="1:3" ht="12.75">
      <c r="A1645">
        <v>11649</v>
      </c>
      <c r="B1645" t="s">
        <v>1289</v>
      </c>
      <c r="C1645" t="s">
        <v>305</v>
      </c>
    </row>
    <row r="1646" spans="1:3" ht="12.75">
      <c r="A1646">
        <v>11650</v>
      </c>
      <c r="B1646" t="s">
        <v>309</v>
      </c>
      <c r="C1646" t="s">
        <v>305</v>
      </c>
    </row>
    <row r="1647" spans="1:3" ht="12.75">
      <c r="A1647">
        <v>11651</v>
      </c>
      <c r="B1647" t="s">
        <v>310</v>
      </c>
      <c r="C1647" t="s">
        <v>305</v>
      </c>
    </row>
    <row r="1648" spans="1:3" ht="12.75">
      <c r="A1648">
        <v>11652</v>
      </c>
      <c r="B1648" t="s">
        <v>311</v>
      </c>
      <c r="C1648" t="s">
        <v>305</v>
      </c>
    </row>
    <row r="1649" spans="1:3" ht="12.75">
      <c r="A1649">
        <v>11653</v>
      </c>
      <c r="B1649" t="s">
        <v>312</v>
      </c>
      <c r="C1649" t="s">
        <v>305</v>
      </c>
    </row>
    <row r="1650" spans="1:3" ht="12.75">
      <c r="A1650">
        <v>11654</v>
      </c>
      <c r="B1650" t="s">
        <v>313</v>
      </c>
      <c r="C1650" t="s">
        <v>305</v>
      </c>
    </row>
    <row r="1651" spans="1:3" ht="12.75">
      <c r="A1651">
        <v>11655</v>
      </c>
      <c r="B1651" t="s">
        <v>314</v>
      </c>
      <c r="C1651" t="s">
        <v>305</v>
      </c>
    </row>
    <row r="1652" spans="1:3" ht="12.75">
      <c r="A1652">
        <v>11656</v>
      </c>
      <c r="B1652" t="s">
        <v>315</v>
      </c>
      <c r="C1652" t="s">
        <v>305</v>
      </c>
    </row>
    <row r="1653" spans="1:3" ht="12.75">
      <c r="A1653">
        <v>11657</v>
      </c>
      <c r="B1653" t="s">
        <v>316</v>
      </c>
      <c r="C1653" t="s">
        <v>305</v>
      </c>
    </row>
    <row r="1654" spans="1:3" ht="12.75">
      <c r="A1654">
        <v>11658</v>
      </c>
      <c r="B1654" t="s">
        <v>317</v>
      </c>
      <c r="C1654" t="s">
        <v>305</v>
      </c>
    </row>
    <row r="1655" spans="1:3" ht="12.75">
      <c r="A1655">
        <v>11659</v>
      </c>
      <c r="B1655" t="s">
        <v>318</v>
      </c>
      <c r="C1655" t="s">
        <v>305</v>
      </c>
    </row>
    <row r="1656" spans="1:3" ht="12.75">
      <c r="A1656">
        <v>11660</v>
      </c>
      <c r="B1656" t="s">
        <v>1728</v>
      </c>
      <c r="C1656" t="s">
        <v>1687</v>
      </c>
    </row>
    <row r="1657" spans="1:3" ht="12.75">
      <c r="A1657">
        <v>11661</v>
      </c>
      <c r="B1657" t="s">
        <v>319</v>
      </c>
      <c r="C1657" t="s">
        <v>1683</v>
      </c>
    </row>
    <row r="1658" spans="1:3" ht="12.75">
      <c r="A1658">
        <v>11662</v>
      </c>
      <c r="B1658" t="s">
        <v>320</v>
      </c>
      <c r="C1658" t="s">
        <v>1684</v>
      </c>
    </row>
    <row r="1659" spans="1:3" ht="12.75">
      <c r="A1659">
        <v>11663</v>
      </c>
      <c r="B1659" t="s">
        <v>321</v>
      </c>
      <c r="C1659" t="s">
        <v>1684</v>
      </c>
    </row>
    <row r="1660" spans="1:3" ht="12.75">
      <c r="A1660">
        <v>11664</v>
      </c>
      <c r="B1660" t="s">
        <v>322</v>
      </c>
      <c r="C1660" t="s">
        <v>1684</v>
      </c>
    </row>
    <row r="1661" spans="1:3" ht="12.75">
      <c r="A1661">
        <v>11665</v>
      </c>
      <c r="B1661" t="s">
        <v>1212</v>
      </c>
      <c r="C1661" t="s">
        <v>1680</v>
      </c>
    </row>
    <row r="1662" spans="1:3" ht="12.75">
      <c r="A1662">
        <v>11666</v>
      </c>
      <c r="B1662" t="s">
        <v>38</v>
      </c>
      <c r="C1662" t="s">
        <v>1680</v>
      </c>
    </row>
    <row r="1663" spans="1:3" ht="12.75">
      <c r="A1663">
        <v>11667</v>
      </c>
      <c r="B1663" t="s">
        <v>168</v>
      </c>
      <c r="C1663" t="s">
        <v>1680</v>
      </c>
    </row>
    <row r="1664" spans="1:3" ht="12.75">
      <c r="A1664">
        <v>11668</v>
      </c>
      <c r="B1664" t="s">
        <v>1421</v>
      </c>
      <c r="C1664" t="s">
        <v>1680</v>
      </c>
    </row>
    <row r="1665" spans="1:3" ht="12.75">
      <c r="A1665">
        <v>11669</v>
      </c>
      <c r="B1665" t="s">
        <v>989</v>
      </c>
      <c r="C1665" t="s">
        <v>1680</v>
      </c>
    </row>
    <row r="1666" spans="1:3" ht="12.75">
      <c r="A1666">
        <v>11670</v>
      </c>
      <c r="B1666" t="s">
        <v>323</v>
      </c>
      <c r="C1666" t="s">
        <v>1680</v>
      </c>
    </row>
    <row r="1667" spans="1:3" ht="12.75">
      <c r="A1667">
        <v>11671</v>
      </c>
      <c r="B1667" t="s">
        <v>324</v>
      </c>
      <c r="C1667" t="s">
        <v>1680</v>
      </c>
    </row>
    <row r="1668" spans="1:3" ht="12.75">
      <c r="A1668">
        <v>11672</v>
      </c>
      <c r="B1668" t="s">
        <v>2443</v>
      </c>
      <c r="C1668" t="s">
        <v>1680</v>
      </c>
    </row>
    <row r="1669" spans="1:3" ht="12.75">
      <c r="A1669">
        <v>11673</v>
      </c>
      <c r="B1669" t="s">
        <v>1800</v>
      </c>
      <c r="C1669" t="s">
        <v>1680</v>
      </c>
    </row>
    <row r="1670" spans="1:3" ht="12.75">
      <c r="A1670">
        <v>11674</v>
      </c>
      <c r="B1670" t="s">
        <v>1717</v>
      </c>
      <c r="C1670" t="s">
        <v>1680</v>
      </c>
    </row>
    <row r="1671" spans="1:3" ht="12.75">
      <c r="A1671">
        <v>11675</v>
      </c>
      <c r="B1671" t="s">
        <v>325</v>
      </c>
      <c r="C1671" t="s">
        <v>1680</v>
      </c>
    </row>
    <row r="1672" spans="1:3" ht="12.75">
      <c r="A1672">
        <v>11676</v>
      </c>
      <c r="B1672" t="s">
        <v>1542</v>
      </c>
      <c r="C1672" t="s">
        <v>1689</v>
      </c>
    </row>
    <row r="1673" spans="1:3" ht="12.75">
      <c r="A1673">
        <v>11677</v>
      </c>
      <c r="B1673" t="s">
        <v>1158</v>
      </c>
      <c r="C1673" t="s">
        <v>1689</v>
      </c>
    </row>
    <row r="1674" spans="1:3" ht="12.75">
      <c r="A1674">
        <v>11678</v>
      </c>
      <c r="B1674" t="s">
        <v>326</v>
      </c>
      <c r="C1674" t="s">
        <v>1688</v>
      </c>
    </row>
    <row r="1675" spans="1:3" ht="12.75">
      <c r="A1675">
        <v>11679</v>
      </c>
      <c r="B1675" t="s">
        <v>327</v>
      </c>
      <c r="C1675" t="s">
        <v>1680</v>
      </c>
    </row>
    <row r="1676" spans="1:3" ht="12.75">
      <c r="A1676">
        <v>11680</v>
      </c>
      <c r="B1676" t="s">
        <v>328</v>
      </c>
      <c r="C1676" t="s">
        <v>1680</v>
      </c>
    </row>
    <row r="1677" spans="1:3" ht="12.75">
      <c r="A1677">
        <v>11681</v>
      </c>
      <c r="B1677" t="s">
        <v>329</v>
      </c>
      <c r="C1677" t="s">
        <v>1680</v>
      </c>
    </row>
    <row r="1678" spans="1:3" ht="12.75">
      <c r="A1678">
        <v>11682</v>
      </c>
      <c r="B1678" t="s">
        <v>330</v>
      </c>
      <c r="C1678" t="s">
        <v>1680</v>
      </c>
    </row>
    <row r="1679" spans="1:3" ht="12.75">
      <c r="A1679">
        <v>11683</v>
      </c>
      <c r="B1679" t="s">
        <v>331</v>
      </c>
      <c r="C1679" t="s">
        <v>1676</v>
      </c>
    </row>
    <row r="1680" spans="1:3" ht="12.75">
      <c r="A1680">
        <v>11684</v>
      </c>
      <c r="B1680" t="s">
        <v>332</v>
      </c>
      <c r="C1680" t="s">
        <v>1676</v>
      </c>
    </row>
    <row r="1681" spans="1:3" ht="12.75">
      <c r="A1681">
        <v>11685</v>
      </c>
      <c r="B1681" t="s">
        <v>1533</v>
      </c>
      <c r="C1681" t="s">
        <v>1678</v>
      </c>
    </row>
    <row r="1682" spans="1:3" ht="12.75">
      <c r="A1682">
        <v>11686</v>
      </c>
      <c r="B1682" t="s">
        <v>1780</v>
      </c>
      <c r="C1682" t="s">
        <v>1678</v>
      </c>
    </row>
    <row r="1683" spans="1:3" ht="12.75">
      <c r="A1683">
        <v>11687</v>
      </c>
      <c r="B1683" t="s">
        <v>1302</v>
      </c>
      <c r="C1683" t="s">
        <v>1678</v>
      </c>
    </row>
    <row r="1684" spans="1:3" ht="12.75">
      <c r="A1684">
        <v>11688</v>
      </c>
      <c r="B1684" t="s">
        <v>333</v>
      </c>
      <c r="C1684" t="s">
        <v>1687</v>
      </c>
    </row>
    <row r="1685" spans="1:3" ht="12.75">
      <c r="A1685">
        <v>11689</v>
      </c>
      <c r="B1685" t="s">
        <v>334</v>
      </c>
      <c r="C1685" t="s">
        <v>1687</v>
      </c>
    </row>
    <row r="1686" spans="1:3" ht="12.75">
      <c r="A1686">
        <v>11690</v>
      </c>
      <c r="B1686" t="s">
        <v>335</v>
      </c>
      <c r="C1686" t="s">
        <v>1677</v>
      </c>
    </row>
    <row r="1687" spans="1:3" ht="12.75">
      <c r="A1687">
        <v>11691</v>
      </c>
      <c r="B1687" t="s">
        <v>336</v>
      </c>
      <c r="C1687" t="s">
        <v>1693</v>
      </c>
    </row>
    <row r="1688" spans="1:3" ht="12.75">
      <c r="A1688">
        <v>11692</v>
      </c>
      <c r="B1688" t="s">
        <v>337</v>
      </c>
      <c r="C1688" t="s">
        <v>1693</v>
      </c>
    </row>
    <row r="1689" spans="1:3" ht="12.75">
      <c r="A1689">
        <v>11693</v>
      </c>
      <c r="B1689" t="s">
        <v>338</v>
      </c>
      <c r="C1689" t="s">
        <v>1693</v>
      </c>
    </row>
    <row r="1690" spans="1:3" ht="12.75">
      <c r="A1690">
        <v>11694</v>
      </c>
      <c r="B1690" t="s">
        <v>339</v>
      </c>
      <c r="C1690" t="s">
        <v>1693</v>
      </c>
    </row>
    <row r="1691" spans="1:3" ht="12.75">
      <c r="A1691">
        <v>11695</v>
      </c>
      <c r="B1691" t="s">
        <v>1193</v>
      </c>
      <c r="C1691" t="s">
        <v>1691</v>
      </c>
    </row>
    <row r="1692" spans="1:3" ht="12.75">
      <c r="A1692">
        <v>11696</v>
      </c>
      <c r="B1692" t="s">
        <v>1701</v>
      </c>
      <c r="C1692" t="s">
        <v>1691</v>
      </c>
    </row>
    <row r="1693" spans="1:3" ht="12.75">
      <c r="A1693">
        <v>11697</v>
      </c>
      <c r="B1693" t="s">
        <v>1255</v>
      </c>
      <c r="C1693" t="s">
        <v>1691</v>
      </c>
    </row>
    <row r="1694" spans="1:3" ht="12.75">
      <c r="A1694">
        <v>11698</v>
      </c>
      <c r="B1694" t="s">
        <v>1524</v>
      </c>
      <c r="C1694" t="s">
        <v>1691</v>
      </c>
    </row>
    <row r="1695" spans="1:3" ht="12.75">
      <c r="A1695">
        <v>11699</v>
      </c>
      <c r="B1695" t="s">
        <v>1754</v>
      </c>
      <c r="C1695" t="s">
        <v>1691</v>
      </c>
    </row>
    <row r="1696" spans="1:3" ht="12.75">
      <c r="A1696">
        <v>11700</v>
      </c>
      <c r="B1696" t="s">
        <v>376</v>
      </c>
      <c r="C1696" t="s">
        <v>1691</v>
      </c>
    </row>
    <row r="1697" spans="1:3" ht="12.75">
      <c r="A1697">
        <v>11701</v>
      </c>
      <c r="B1697" t="s">
        <v>192</v>
      </c>
      <c r="C1697" t="s">
        <v>1691</v>
      </c>
    </row>
    <row r="1698" spans="1:3" ht="12.75">
      <c r="A1698">
        <v>11702</v>
      </c>
      <c r="B1698" t="s">
        <v>1154</v>
      </c>
      <c r="C1698" t="s">
        <v>1691</v>
      </c>
    </row>
    <row r="1699" spans="1:3" ht="12.75">
      <c r="A1699">
        <v>11703</v>
      </c>
      <c r="B1699" t="s">
        <v>809</v>
      </c>
      <c r="C1699" t="s">
        <v>1691</v>
      </c>
    </row>
    <row r="1700" spans="1:3" ht="12.75">
      <c r="A1700">
        <v>11704</v>
      </c>
      <c r="B1700" t="s">
        <v>1816</v>
      </c>
      <c r="C1700" t="s">
        <v>1691</v>
      </c>
    </row>
    <row r="1701" spans="1:3" ht="12.75">
      <c r="A1701">
        <v>11705</v>
      </c>
      <c r="B1701" t="s">
        <v>1118</v>
      </c>
      <c r="C1701" t="s">
        <v>1691</v>
      </c>
    </row>
    <row r="1702" spans="1:3" ht="12.75">
      <c r="A1702">
        <v>11706</v>
      </c>
      <c r="B1702" t="s">
        <v>810</v>
      </c>
      <c r="C1702" t="s">
        <v>1691</v>
      </c>
    </row>
    <row r="1703" spans="1:3" ht="12.75">
      <c r="A1703">
        <v>11707</v>
      </c>
      <c r="B1703" t="s">
        <v>340</v>
      </c>
      <c r="C1703" t="s">
        <v>1676</v>
      </c>
    </row>
    <row r="1704" spans="1:3" ht="12.75">
      <c r="A1704">
        <v>11708</v>
      </c>
      <c r="B1704" t="s">
        <v>811</v>
      </c>
      <c r="C1704" t="s">
        <v>305</v>
      </c>
    </row>
    <row r="1705" spans="1:3" ht="12.75">
      <c r="A1705">
        <v>11709</v>
      </c>
      <c r="B1705" t="s">
        <v>812</v>
      </c>
      <c r="C1705" t="s">
        <v>305</v>
      </c>
    </row>
    <row r="1706" spans="1:3" ht="12.75">
      <c r="A1706">
        <v>11710</v>
      </c>
      <c r="B1706" t="s">
        <v>813</v>
      </c>
      <c r="C1706" t="s">
        <v>305</v>
      </c>
    </row>
    <row r="1707" spans="1:3" ht="12.75">
      <c r="A1707">
        <v>11711</v>
      </c>
      <c r="B1707" t="s">
        <v>814</v>
      </c>
      <c r="C1707" t="s">
        <v>1685</v>
      </c>
    </row>
    <row r="1708" spans="1:3" ht="12.75">
      <c r="A1708">
        <v>11712</v>
      </c>
      <c r="B1708" t="s">
        <v>815</v>
      </c>
      <c r="C1708" t="s">
        <v>1685</v>
      </c>
    </row>
    <row r="1709" spans="1:3" ht="12.75">
      <c r="A1709">
        <v>11713</v>
      </c>
      <c r="B1709" t="s">
        <v>816</v>
      </c>
      <c r="C1709" t="s">
        <v>1694</v>
      </c>
    </row>
    <row r="1710" spans="1:3" ht="12.75">
      <c r="A1710">
        <v>11714</v>
      </c>
      <c r="B1710" t="s">
        <v>817</v>
      </c>
      <c r="C1710" t="s">
        <v>1694</v>
      </c>
    </row>
    <row r="1711" spans="1:3" ht="12.75">
      <c r="A1711">
        <v>11715</v>
      </c>
      <c r="B1711" t="s">
        <v>1882</v>
      </c>
      <c r="C1711" t="s">
        <v>1694</v>
      </c>
    </row>
    <row r="1712" spans="1:3" ht="12.75">
      <c r="A1712">
        <v>11716</v>
      </c>
      <c r="B1712" t="s">
        <v>818</v>
      </c>
      <c r="C1712" t="s">
        <v>1694</v>
      </c>
    </row>
    <row r="1713" spans="1:3" ht="12.75">
      <c r="A1713">
        <v>11717</v>
      </c>
      <c r="B1713" t="s">
        <v>819</v>
      </c>
      <c r="C1713" t="s">
        <v>1694</v>
      </c>
    </row>
    <row r="1714" spans="1:3" ht="12.75">
      <c r="A1714">
        <v>11718</v>
      </c>
      <c r="B1714" t="s">
        <v>820</v>
      </c>
      <c r="C1714" t="s">
        <v>1684</v>
      </c>
    </row>
    <row r="1715" spans="1:3" ht="12.75">
      <c r="A1715">
        <v>11719</v>
      </c>
      <c r="B1715" t="s">
        <v>821</v>
      </c>
      <c r="C1715" t="s">
        <v>1684</v>
      </c>
    </row>
    <row r="1716" spans="1:3" ht="12.75">
      <c r="A1716">
        <v>11720</v>
      </c>
      <c r="B1716" t="s">
        <v>822</v>
      </c>
      <c r="C1716" t="s">
        <v>1684</v>
      </c>
    </row>
    <row r="1717" spans="1:3" ht="12.75">
      <c r="A1717">
        <v>11721</v>
      </c>
      <c r="B1717" t="s">
        <v>823</v>
      </c>
      <c r="C1717" t="s">
        <v>1684</v>
      </c>
    </row>
    <row r="1718" spans="1:3" ht="12.75">
      <c r="A1718">
        <v>11722</v>
      </c>
      <c r="B1718" t="s">
        <v>1137</v>
      </c>
      <c r="C1718" t="s">
        <v>1684</v>
      </c>
    </row>
    <row r="1719" spans="1:3" ht="12.75">
      <c r="A1719">
        <v>11723</v>
      </c>
      <c r="B1719" t="s">
        <v>1206</v>
      </c>
      <c r="C1719" t="s">
        <v>1684</v>
      </c>
    </row>
    <row r="1720" spans="1:3" ht="12.75">
      <c r="A1720">
        <v>11724</v>
      </c>
      <c r="B1720" t="s">
        <v>1205</v>
      </c>
      <c r="C1720" t="s">
        <v>1684</v>
      </c>
    </row>
    <row r="1721" spans="1:3" ht="12.75">
      <c r="A1721">
        <v>11725</v>
      </c>
      <c r="B1721" t="s">
        <v>1369</v>
      </c>
      <c r="C1721" t="s">
        <v>1684</v>
      </c>
    </row>
    <row r="1722" spans="1:3" ht="12.75">
      <c r="A1722">
        <v>11726</v>
      </c>
      <c r="B1722" t="s">
        <v>937</v>
      </c>
      <c r="C1722" t="s">
        <v>1684</v>
      </c>
    </row>
    <row r="1723" spans="1:3" ht="12.75">
      <c r="A1723">
        <v>11727</v>
      </c>
      <c r="B1723" t="s">
        <v>824</v>
      </c>
      <c r="C1723" t="s">
        <v>1684</v>
      </c>
    </row>
    <row r="1724" spans="1:3" ht="12.75">
      <c r="A1724">
        <v>11728</v>
      </c>
      <c r="B1724" t="s">
        <v>1331</v>
      </c>
      <c r="C1724" t="s">
        <v>1684</v>
      </c>
    </row>
    <row r="1725" spans="1:3" ht="12.75">
      <c r="A1725">
        <v>11729</v>
      </c>
      <c r="B1725" t="s">
        <v>825</v>
      </c>
      <c r="C1725" t="s">
        <v>1690</v>
      </c>
    </row>
    <row r="1726" spans="1:3" ht="12.75">
      <c r="A1726">
        <v>11730</v>
      </c>
      <c r="B1726" t="s">
        <v>826</v>
      </c>
      <c r="C1726" t="s">
        <v>1683</v>
      </c>
    </row>
    <row r="1727" spans="1:3" ht="12.75">
      <c r="A1727">
        <v>11731</v>
      </c>
      <c r="B1727" t="s">
        <v>827</v>
      </c>
      <c r="C1727" t="s">
        <v>1683</v>
      </c>
    </row>
    <row r="1728" spans="1:3" ht="12.75">
      <c r="A1728">
        <v>11732</v>
      </c>
      <c r="B1728" t="s">
        <v>828</v>
      </c>
      <c r="C1728" t="s">
        <v>1683</v>
      </c>
    </row>
    <row r="1729" spans="1:3" ht="12.75">
      <c r="A1729">
        <v>11733</v>
      </c>
      <c r="B1729" t="s">
        <v>829</v>
      </c>
      <c r="C1729" t="s">
        <v>1682</v>
      </c>
    </row>
    <row r="1730" spans="1:3" ht="12.75">
      <c r="A1730">
        <v>11734</v>
      </c>
      <c r="B1730" t="s">
        <v>830</v>
      </c>
      <c r="C1730" t="s">
        <v>1683</v>
      </c>
    </row>
    <row r="1731" spans="1:3" ht="12.75">
      <c r="A1731">
        <v>11735</v>
      </c>
      <c r="B1731" t="s">
        <v>831</v>
      </c>
      <c r="C1731" t="s">
        <v>1685</v>
      </c>
    </row>
    <row r="1732" spans="1:3" ht="12.75">
      <c r="A1732">
        <v>11736</v>
      </c>
      <c r="B1732" t="s">
        <v>832</v>
      </c>
      <c r="C1732" t="s">
        <v>1685</v>
      </c>
    </row>
    <row r="1733" spans="1:3" ht="12.75">
      <c r="A1733">
        <v>11737</v>
      </c>
      <c r="B1733" t="s">
        <v>833</v>
      </c>
      <c r="C1733" t="s">
        <v>1685</v>
      </c>
    </row>
    <row r="1734" spans="1:3" ht="12.75">
      <c r="A1734">
        <v>11738</v>
      </c>
      <c r="B1734" t="s">
        <v>834</v>
      </c>
      <c r="C1734" t="s">
        <v>1692</v>
      </c>
    </row>
    <row r="1735" spans="1:3" ht="12.75">
      <c r="A1735">
        <v>11739</v>
      </c>
      <c r="B1735" t="s">
        <v>1403</v>
      </c>
      <c r="C1735" t="s">
        <v>1692</v>
      </c>
    </row>
    <row r="1736" spans="1:3" ht="12.75">
      <c r="A1736">
        <v>11740</v>
      </c>
      <c r="B1736" t="s">
        <v>1831</v>
      </c>
      <c r="C1736" t="s">
        <v>1692</v>
      </c>
    </row>
    <row r="1737" spans="1:3" ht="12.75">
      <c r="A1737">
        <v>11741</v>
      </c>
      <c r="B1737" t="s">
        <v>89</v>
      </c>
      <c r="C1737" t="s">
        <v>1692</v>
      </c>
    </row>
    <row r="1738" spans="1:3" ht="12.75">
      <c r="A1738">
        <v>11742</v>
      </c>
      <c r="B1738" t="s">
        <v>835</v>
      </c>
      <c r="C1738" t="s">
        <v>1684</v>
      </c>
    </row>
    <row r="1739" spans="1:3" ht="12.75">
      <c r="A1739">
        <v>11743</v>
      </c>
      <c r="B1739" t="s">
        <v>836</v>
      </c>
      <c r="C1739" t="s">
        <v>1684</v>
      </c>
    </row>
    <row r="1740" spans="1:3" ht="12.75">
      <c r="A1740">
        <v>11744</v>
      </c>
      <c r="B1740" t="s">
        <v>837</v>
      </c>
      <c r="C1740" t="s">
        <v>1684</v>
      </c>
    </row>
    <row r="1741" spans="1:3" ht="12.75">
      <c r="A1741">
        <v>11745</v>
      </c>
      <c r="B1741" t="s">
        <v>838</v>
      </c>
      <c r="C1741" t="s">
        <v>1684</v>
      </c>
    </row>
    <row r="1742" spans="1:3" ht="12.75">
      <c r="A1742">
        <v>11746</v>
      </c>
      <c r="B1742" t="s">
        <v>839</v>
      </c>
      <c r="C1742" t="s">
        <v>1684</v>
      </c>
    </row>
    <row r="1743" spans="1:3" ht="12.75">
      <c r="A1743">
        <v>11747</v>
      </c>
      <c r="B1743" t="s">
        <v>840</v>
      </c>
      <c r="C1743" t="s">
        <v>1684</v>
      </c>
    </row>
    <row r="1744" spans="1:3" ht="12.75">
      <c r="A1744">
        <v>11748</v>
      </c>
      <c r="B1744" t="s">
        <v>841</v>
      </c>
      <c r="C1744" t="s">
        <v>1684</v>
      </c>
    </row>
    <row r="1745" spans="1:3" ht="12.75">
      <c r="A1745">
        <v>11749</v>
      </c>
      <c r="B1745" t="s">
        <v>842</v>
      </c>
      <c r="C1745" t="s">
        <v>1695</v>
      </c>
    </row>
    <row r="1746" spans="1:3" ht="12.75">
      <c r="A1746">
        <v>11750</v>
      </c>
      <c r="B1746" t="s">
        <v>843</v>
      </c>
      <c r="C1746" t="s">
        <v>1695</v>
      </c>
    </row>
    <row r="1747" spans="1:3" ht="12.75">
      <c r="A1747">
        <v>11751</v>
      </c>
      <c r="B1747" t="s">
        <v>844</v>
      </c>
      <c r="C1747" t="s">
        <v>1695</v>
      </c>
    </row>
    <row r="1748" spans="1:3" ht="12.75">
      <c r="A1748">
        <v>11752</v>
      </c>
      <c r="B1748" t="s">
        <v>845</v>
      </c>
      <c r="C1748" t="s">
        <v>1695</v>
      </c>
    </row>
    <row r="1749" spans="1:3" ht="12.75">
      <c r="A1749">
        <v>11753</v>
      </c>
      <c r="B1749" t="s">
        <v>846</v>
      </c>
      <c r="C1749" t="s">
        <v>1690</v>
      </c>
    </row>
    <row r="1750" spans="1:3" ht="12.75">
      <c r="A1750">
        <v>11754</v>
      </c>
      <c r="B1750" t="s">
        <v>847</v>
      </c>
      <c r="C1750" t="s">
        <v>1690</v>
      </c>
    </row>
    <row r="1751" spans="1:3" ht="12.75">
      <c r="A1751">
        <v>11755</v>
      </c>
      <c r="B1751" t="s">
        <v>848</v>
      </c>
      <c r="C1751" t="s">
        <v>1690</v>
      </c>
    </row>
    <row r="1752" spans="1:3" ht="12.75">
      <c r="A1752">
        <v>11756</v>
      </c>
      <c r="B1752" t="s">
        <v>849</v>
      </c>
      <c r="C1752" t="s">
        <v>1690</v>
      </c>
    </row>
    <row r="1753" spans="1:3" ht="12.75">
      <c r="A1753">
        <v>11757</v>
      </c>
      <c r="B1753" t="s">
        <v>850</v>
      </c>
      <c r="C1753" t="s">
        <v>1690</v>
      </c>
    </row>
    <row r="1754" spans="1:3" ht="12.75">
      <c r="A1754">
        <v>11758</v>
      </c>
      <c r="B1754" t="s">
        <v>851</v>
      </c>
      <c r="C1754" t="s">
        <v>1690</v>
      </c>
    </row>
    <row r="1755" spans="1:3" ht="12.75">
      <c r="A1755">
        <v>11759</v>
      </c>
      <c r="B1755" t="s">
        <v>852</v>
      </c>
      <c r="C1755" t="s">
        <v>1690</v>
      </c>
    </row>
    <row r="1756" spans="1:3" ht="12.75">
      <c r="A1756">
        <v>11760</v>
      </c>
      <c r="B1756" t="s">
        <v>853</v>
      </c>
      <c r="C1756" t="s">
        <v>1690</v>
      </c>
    </row>
    <row r="1757" spans="1:3" ht="12.75">
      <c r="A1757">
        <v>11761</v>
      </c>
      <c r="B1757" t="s">
        <v>854</v>
      </c>
      <c r="C1757" t="s">
        <v>1690</v>
      </c>
    </row>
    <row r="1758" spans="1:3" ht="12.75">
      <c r="A1758">
        <v>11762</v>
      </c>
      <c r="B1758" t="s">
        <v>855</v>
      </c>
      <c r="C1758" t="s">
        <v>1690</v>
      </c>
    </row>
    <row r="1759" spans="1:3" ht="12.75">
      <c r="A1759">
        <v>11763</v>
      </c>
      <c r="B1759" t="s">
        <v>1201</v>
      </c>
      <c r="C1759" t="s">
        <v>1683</v>
      </c>
    </row>
    <row r="1760" spans="1:3" ht="12.75">
      <c r="A1760">
        <v>11764</v>
      </c>
      <c r="B1760" t="s">
        <v>856</v>
      </c>
      <c r="C1760" t="s">
        <v>1683</v>
      </c>
    </row>
    <row r="1761" spans="1:3" ht="12.75">
      <c r="A1761">
        <v>11765</v>
      </c>
      <c r="B1761" t="s">
        <v>2563</v>
      </c>
      <c r="C1761" t="s">
        <v>1679</v>
      </c>
    </row>
    <row r="1762" spans="1:3" ht="12.75">
      <c r="A1762">
        <v>11766</v>
      </c>
      <c r="B1762" t="s">
        <v>857</v>
      </c>
      <c r="C1762" t="s">
        <v>1679</v>
      </c>
    </row>
    <row r="1763" spans="1:3" ht="12.75">
      <c r="A1763">
        <v>11767</v>
      </c>
      <c r="B1763" t="s">
        <v>915</v>
      </c>
      <c r="C1763" t="s">
        <v>1679</v>
      </c>
    </row>
    <row r="1764" spans="1:3" ht="12.75">
      <c r="A1764">
        <v>11768</v>
      </c>
      <c r="B1764" t="s">
        <v>2447</v>
      </c>
      <c r="C1764" t="s">
        <v>1679</v>
      </c>
    </row>
    <row r="1765" spans="1:3" ht="12.75">
      <c r="A1765">
        <v>11769</v>
      </c>
      <c r="B1765" t="s">
        <v>1512</v>
      </c>
      <c r="C1765" t="s">
        <v>1679</v>
      </c>
    </row>
    <row r="1766" spans="1:3" ht="12.75">
      <c r="A1766">
        <v>11770</v>
      </c>
      <c r="B1766" t="s">
        <v>858</v>
      </c>
      <c r="C1766" t="s">
        <v>1679</v>
      </c>
    </row>
    <row r="1767" spans="1:3" ht="12.75">
      <c r="A1767">
        <v>11771</v>
      </c>
      <c r="B1767" t="s">
        <v>379</v>
      </c>
      <c r="C1767" t="s">
        <v>1679</v>
      </c>
    </row>
    <row r="1768" spans="1:3" ht="12.75">
      <c r="A1768">
        <v>11772</v>
      </c>
      <c r="B1768" t="s">
        <v>1385</v>
      </c>
      <c r="C1768" t="s">
        <v>1679</v>
      </c>
    </row>
    <row r="1769" spans="1:3" ht="12.75">
      <c r="A1769">
        <v>11773</v>
      </c>
      <c r="B1769" t="s">
        <v>2561</v>
      </c>
      <c r="C1769" t="s">
        <v>1679</v>
      </c>
    </row>
    <row r="1770" spans="1:3" ht="12.75">
      <c r="A1770">
        <v>11774</v>
      </c>
      <c r="B1770" t="s">
        <v>859</v>
      </c>
      <c r="C1770" t="s">
        <v>1679</v>
      </c>
    </row>
    <row r="1771" spans="1:3" ht="12.75">
      <c r="A1771">
        <v>11775</v>
      </c>
      <c r="B1771" t="s">
        <v>860</v>
      </c>
      <c r="C1771" t="s">
        <v>1681</v>
      </c>
    </row>
    <row r="1772" spans="1:3" ht="12.75">
      <c r="A1772">
        <v>11776</v>
      </c>
      <c r="B1772" t="s">
        <v>861</v>
      </c>
      <c r="C1772" t="s">
        <v>1681</v>
      </c>
    </row>
    <row r="1773" spans="1:3" ht="12.75">
      <c r="A1773">
        <v>11777</v>
      </c>
      <c r="B1773" t="s">
        <v>862</v>
      </c>
      <c r="C1773" t="s">
        <v>1681</v>
      </c>
    </row>
    <row r="1774" spans="1:3" ht="12.75">
      <c r="A1774">
        <v>11778</v>
      </c>
      <c r="B1774" t="s">
        <v>863</v>
      </c>
      <c r="C1774" t="s">
        <v>1677</v>
      </c>
    </row>
    <row r="1775" spans="1:3" ht="12.75">
      <c r="A1775">
        <v>11779</v>
      </c>
      <c r="B1775" t="s">
        <v>864</v>
      </c>
      <c r="C1775" t="s">
        <v>1677</v>
      </c>
    </row>
    <row r="1776" spans="1:3" ht="12.75">
      <c r="A1776">
        <v>11780</v>
      </c>
      <c r="B1776" t="s">
        <v>865</v>
      </c>
      <c r="C1776" t="s">
        <v>1677</v>
      </c>
    </row>
    <row r="1777" spans="1:3" ht="12.75">
      <c r="A1777">
        <v>11781</v>
      </c>
      <c r="B1777" t="s">
        <v>866</v>
      </c>
      <c r="C1777" t="s">
        <v>1677</v>
      </c>
    </row>
    <row r="1778" spans="1:3" ht="12.75">
      <c r="A1778">
        <v>11782</v>
      </c>
      <c r="B1778" t="s">
        <v>867</v>
      </c>
      <c r="C1778" t="s">
        <v>1677</v>
      </c>
    </row>
    <row r="1779" spans="1:3" ht="12.75">
      <c r="A1779">
        <v>11783</v>
      </c>
      <c r="B1779" t="s">
        <v>868</v>
      </c>
      <c r="C1779" t="s">
        <v>1677</v>
      </c>
    </row>
    <row r="1780" spans="1:3" ht="12.75">
      <c r="A1780">
        <v>11784</v>
      </c>
      <c r="B1780" t="s">
        <v>869</v>
      </c>
      <c r="C1780" t="s">
        <v>1682</v>
      </c>
    </row>
    <row r="1781" spans="1:3" ht="12.75">
      <c r="A1781">
        <v>11785</v>
      </c>
      <c r="B1781" t="s">
        <v>870</v>
      </c>
      <c r="C1781" t="s">
        <v>871</v>
      </c>
    </row>
    <row r="1782" spans="1:3" ht="12.75">
      <c r="A1782">
        <v>11786</v>
      </c>
      <c r="B1782" t="s">
        <v>872</v>
      </c>
      <c r="C1782" t="s">
        <v>871</v>
      </c>
    </row>
    <row r="1783" spans="1:3" ht="12.75">
      <c r="A1783">
        <v>11787</v>
      </c>
      <c r="B1783" t="s">
        <v>873</v>
      </c>
      <c r="C1783" t="s">
        <v>871</v>
      </c>
    </row>
    <row r="1784" spans="1:3" ht="12.75">
      <c r="A1784">
        <v>11788</v>
      </c>
      <c r="B1784" t="s">
        <v>874</v>
      </c>
      <c r="C1784" t="s">
        <v>871</v>
      </c>
    </row>
    <row r="1785" spans="1:3" ht="12.75">
      <c r="A1785">
        <v>11789</v>
      </c>
      <c r="B1785" t="s">
        <v>875</v>
      </c>
      <c r="C1785" t="s">
        <v>871</v>
      </c>
    </row>
    <row r="1786" spans="1:3" ht="12.75">
      <c r="A1786">
        <v>11790</v>
      </c>
      <c r="B1786" t="s">
        <v>876</v>
      </c>
      <c r="C1786" t="s">
        <v>871</v>
      </c>
    </row>
    <row r="1787" spans="1:3" ht="12.75">
      <c r="A1787">
        <v>11791</v>
      </c>
      <c r="B1787" t="s">
        <v>877</v>
      </c>
      <c r="C1787" t="s">
        <v>871</v>
      </c>
    </row>
    <row r="1788" spans="1:3" ht="12.75">
      <c r="A1788">
        <v>11792</v>
      </c>
      <c r="B1788" t="s">
        <v>878</v>
      </c>
      <c r="C1788" t="s">
        <v>871</v>
      </c>
    </row>
    <row r="1789" spans="1:3" ht="12.75">
      <c r="A1789">
        <v>11793</v>
      </c>
      <c r="B1789" t="s">
        <v>879</v>
      </c>
      <c r="C1789" t="s">
        <v>871</v>
      </c>
    </row>
    <row r="1790" spans="1:3" ht="12.75">
      <c r="A1790">
        <v>11794</v>
      </c>
      <c r="B1790" t="s">
        <v>880</v>
      </c>
      <c r="C1790" t="s">
        <v>871</v>
      </c>
    </row>
    <row r="1791" spans="1:3" ht="12.75">
      <c r="A1791">
        <v>11795</v>
      </c>
      <c r="B1791" t="s">
        <v>881</v>
      </c>
      <c r="C1791" t="s">
        <v>871</v>
      </c>
    </row>
    <row r="1792" spans="1:3" ht="12.75">
      <c r="A1792">
        <v>11796</v>
      </c>
      <c r="B1792" t="s">
        <v>882</v>
      </c>
      <c r="C1792" t="s">
        <v>871</v>
      </c>
    </row>
    <row r="1793" spans="1:3" ht="12.75">
      <c r="A1793">
        <v>11797</v>
      </c>
      <c r="B1793" t="s">
        <v>883</v>
      </c>
      <c r="C1793" t="s">
        <v>871</v>
      </c>
    </row>
    <row r="1794" spans="1:3" ht="12.75">
      <c r="A1794">
        <v>11798</v>
      </c>
      <c r="B1794" t="s">
        <v>884</v>
      </c>
      <c r="C1794" t="s">
        <v>871</v>
      </c>
    </row>
    <row r="1795" spans="1:3" ht="12.75">
      <c r="A1795">
        <v>11799</v>
      </c>
      <c r="B1795" t="s">
        <v>885</v>
      </c>
      <c r="C1795" t="s">
        <v>871</v>
      </c>
    </row>
    <row r="1796" spans="1:3" ht="12.75">
      <c r="A1796">
        <v>11800</v>
      </c>
      <c r="B1796" t="s">
        <v>886</v>
      </c>
      <c r="C1796" t="s">
        <v>1691</v>
      </c>
    </row>
    <row r="1797" spans="1:3" ht="12.75">
      <c r="A1797">
        <v>11801</v>
      </c>
      <c r="B1797" t="s">
        <v>1863</v>
      </c>
      <c r="C1797" t="s">
        <v>1691</v>
      </c>
    </row>
    <row r="1798" spans="1:3" ht="12.75">
      <c r="A1798">
        <v>11802</v>
      </c>
      <c r="B1798" t="s">
        <v>2554</v>
      </c>
      <c r="C1798" t="s">
        <v>1691</v>
      </c>
    </row>
    <row r="1799" spans="1:3" ht="12.75">
      <c r="A1799">
        <v>11803</v>
      </c>
      <c r="B1799" t="s">
        <v>887</v>
      </c>
      <c r="C1799" t="s">
        <v>1691</v>
      </c>
    </row>
    <row r="1800" spans="1:3" ht="12.75">
      <c r="A1800">
        <v>11804</v>
      </c>
      <c r="B1800" t="s">
        <v>888</v>
      </c>
      <c r="C1800" t="s">
        <v>1691</v>
      </c>
    </row>
    <row r="1801" spans="1:3" ht="12.75">
      <c r="A1801">
        <v>11805</v>
      </c>
      <c r="B1801" t="s">
        <v>889</v>
      </c>
      <c r="C1801" t="s">
        <v>1691</v>
      </c>
    </row>
    <row r="1802" spans="1:3" ht="12.75">
      <c r="A1802">
        <v>11806</v>
      </c>
      <c r="B1802" t="s">
        <v>890</v>
      </c>
      <c r="C1802" t="s">
        <v>1691</v>
      </c>
    </row>
    <row r="1803" spans="1:3" ht="12.75">
      <c r="A1803">
        <v>11807</v>
      </c>
      <c r="B1803" t="s">
        <v>891</v>
      </c>
      <c r="C1803" t="s">
        <v>1691</v>
      </c>
    </row>
    <row r="1804" spans="1:3" ht="12.75">
      <c r="A1804">
        <v>11808</v>
      </c>
      <c r="B1804" t="s">
        <v>892</v>
      </c>
      <c r="C1804" t="s">
        <v>1691</v>
      </c>
    </row>
    <row r="1805" spans="1:3" ht="12.75">
      <c r="A1805">
        <v>11809</v>
      </c>
      <c r="B1805" t="s">
        <v>893</v>
      </c>
      <c r="C1805" t="s">
        <v>1691</v>
      </c>
    </row>
    <row r="1806" spans="1:3" ht="12.75">
      <c r="A1806">
        <v>11810</v>
      </c>
      <c r="B1806" t="s">
        <v>894</v>
      </c>
      <c r="C1806" t="s">
        <v>1691</v>
      </c>
    </row>
    <row r="1807" spans="1:3" ht="12.75">
      <c r="A1807">
        <v>11811</v>
      </c>
      <c r="B1807" t="s">
        <v>895</v>
      </c>
      <c r="C1807" t="s">
        <v>1691</v>
      </c>
    </row>
    <row r="1808" spans="1:3" ht="12.75">
      <c r="A1808">
        <v>11812</v>
      </c>
      <c r="B1808" t="s">
        <v>896</v>
      </c>
      <c r="C1808" t="s">
        <v>1691</v>
      </c>
    </row>
    <row r="1809" spans="1:3" ht="12.75">
      <c r="A1809">
        <v>11813</v>
      </c>
      <c r="B1809" t="s">
        <v>897</v>
      </c>
      <c r="C1809" t="s">
        <v>1691</v>
      </c>
    </row>
    <row r="1810" spans="1:3" ht="12.75">
      <c r="A1810">
        <v>11814</v>
      </c>
      <c r="B1810" t="s">
        <v>898</v>
      </c>
      <c r="C1810" t="s">
        <v>1691</v>
      </c>
    </row>
    <row r="1811" spans="1:3" ht="12.75">
      <c r="A1811">
        <v>11815</v>
      </c>
      <c r="B1811" t="s">
        <v>899</v>
      </c>
      <c r="C1811" t="s">
        <v>1691</v>
      </c>
    </row>
    <row r="1812" spans="1:3" ht="12.75">
      <c r="A1812">
        <v>11816</v>
      </c>
      <c r="B1812" t="s">
        <v>900</v>
      </c>
      <c r="C1812" t="s">
        <v>1691</v>
      </c>
    </row>
    <row r="1813" spans="1:3" ht="12.75">
      <c r="A1813">
        <v>11817</v>
      </c>
      <c r="B1813" t="s">
        <v>901</v>
      </c>
      <c r="C1813" t="s">
        <v>1691</v>
      </c>
    </row>
    <row r="1814" spans="1:3" ht="12.75">
      <c r="A1814">
        <v>11818</v>
      </c>
      <c r="B1814" t="s">
        <v>902</v>
      </c>
      <c r="C1814" t="s">
        <v>1689</v>
      </c>
    </row>
    <row r="1815" spans="1:3" ht="12.75">
      <c r="A1815">
        <v>11819</v>
      </c>
      <c r="B1815" t="s">
        <v>903</v>
      </c>
      <c r="C1815" t="s">
        <v>1689</v>
      </c>
    </row>
    <row r="1816" spans="1:3" ht="12.75">
      <c r="A1816">
        <v>11820</v>
      </c>
      <c r="B1816" t="s">
        <v>408</v>
      </c>
      <c r="C1816" t="s">
        <v>1684</v>
      </c>
    </row>
    <row r="1817" spans="1:3" ht="12.75">
      <c r="A1817">
        <v>11821</v>
      </c>
      <c r="B1817" t="s">
        <v>1061</v>
      </c>
      <c r="C1817" t="s">
        <v>1684</v>
      </c>
    </row>
    <row r="1818" spans="1:3" ht="12.75">
      <c r="A1818">
        <v>11822</v>
      </c>
      <c r="B1818" t="s">
        <v>1062</v>
      </c>
      <c r="C1818" t="s">
        <v>1684</v>
      </c>
    </row>
    <row r="1819" spans="1:3" ht="12.75">
      <c r="A1819">
        <v>11823</v>
      </c>
      <c r="B1819" t="s">
        <v>1063</v>
      </c>
      <c r="C1819" t="s">
        <v>1689</v>
      </c>
    </row>
    <row r="1820" spans="1:3" ht="12.75">
      <c r="A1820">
        <v>11824</v>
      </c>
      <c r="B1820" t="s">
        <v>1064</v>
      </c>
      <c r="C1820" t="s">
        <v>1695</v>
      </c>
    </row>
    <row r="1821" spans="1:3" ht="12.75">
      <c r="A1821">
        <v>11825</v>
      </c>
      <c r="B1821" t="s">
        <v>1065</v>
      </c>
      <c r="C1821" t="s">
        <v>1676</v>
      </c>
    </row>
    <row r="1822" spans="1:3" ht="12.75">
      <c r="A1822">
        <v>11826</v>
      </c>
      <c r="B1822" t="s">
        <v>1066</v>
      </c>
      <c r="C1822" t="s">
        <v>1690</v>
      </c>
    </row>
    <row r="1823" spans="1:3" ht="12.75">
      <c r="A1823">
        <v>11827</v>
      </c>
      <c r="B1823" t="s">
        <v>1067</v>
      </c>
      <c r="C1823" t="s">
        <v>1683</v>
      </c>
    </row>
    <row r="1824" spans="1:3" ht="12.75">
      <c r="A1824">
        <v>11828</v>
      </c>
      <c r="B1824" t="s">
        <v>1068</v>
      </c>
      <c r="C1824" t="s">
        <v>1683</v>
      </c>
    </row>
    <row r="1825" spans="1:3" ht="12.75">
      <c r="A1825">
        <v>11829</v>
      </c>
      <c r="B1825" t="s">
        <v>1069</v>
      </c>
      <c r="C1825" t="s">
        <v>1680</v>
      </c>
    </row>
    <row r="1826" spans="1:3" ht="12.75">
      <c r="A1826">
        <v>11830</v>
      </c>
      <c r="B1826" t="s">
        <v>1070</v>
      </c>
      <c r="C1826" t="s">
        <v>1680</v>
      </c>
    </row>
    <row r="1827" spans="1:3" ht="12.75">
      <c r="A1827">
        <v>11831</v>
      </c>
      <c r="B1827" t="s">
        <v>1071</v>
      </c>
      <c r="C1827" t="s">
        <v>1680</v>
      </c>
    </row>
    <row r="1828" spans="1:3" ht="12.75">
      <c r="A1828">
        <v>11832</v>
      </c>
      <c r="B1828" t="s">
        <v>1072</v>
      </c>
      <c r="C1828" t="s">
        <v>1680</v>
      </c>
    </row>
    <row r="1829" spans="1:3" ht="12.75">
      <c r="A1829">
        <v>11833</v>
      </c>
      <c r="B1829" t="s">
        <v>1073</v>
      </c>
      <c r="C1829" t="s">
        <v>1694</v>
      </c>
    </row>
    <row r="1830" spans="1:3" ht="12.75">
      <c r="A1830">
        <v>11834</v>
      </c>
      <c r="B1830" t="s">
        <v>1074</v>
      </c>
      <c r="C1830" t="s">
        <v>1694</v>
      </c>
    </row>
    <row r="1831" spans="1:3" ht="12.75">
      <c r="A1831">
        <v>11835</v>
      </c>
      <c r="B1831" t="s">
        <v>1075</v>
      </c>
      <c r="C1831" t="s">
        <v>1687</v>
      </c>
    </row>
    <row r="1832" spans="1:3" ht="12.75">
      <c r="A1832">
        <v>11836</v>
      </c>
      <c r="B1832" t="s">
        <v>1076</v>
      </c>
      <c r="C1832" t="s">
        <v>1687</v>
      </c>
    </row>
    <row r="1833" spans="1:3" ht="12.75">
      <c r="A1833">
        <v>11837</v>
      </c>
      <c r="B1833" t="s">
        <v>1077</v>
      </c>
      <c r="C1833" t="s">
        <v>1679</v>
      </c>
    </row>
    <row r="1834" spans="1:3" ht="12.75">
      <c r="A1834">
        <v>11838</v>
      </c>
      <c r="B1834" t="s">
        <v>1078</v>
      </c>
      <c r="C1834" t="s">
        <v>1679</v>
      </c>
    </row>
    <row r="1835" spans="1:3" ht="12.75">
      <c r="A1835">
        <v>11839</v>
      </c>
      <c r="B1835" t="s">
        <v>1079</v>
      </c>
      <c r="C1835" t="s">
        <v>1691</v>
      </c>
    </row>
    <row r="1836" spans="1:3" ht="12.75">
      <c r="A1836">
        <v>11840</v>
      </c>
      <c r="B1836" t="s">
        <v>1080</v>
      </c>
      <c r="C1836" t="s">
        <v>1691</v>
      </c>
    </row>
    <row r="1837" spans="1:3" ht="12.75">
      <c r="A1837">
        <v>11841</v>
      </c>
      <c r="B1837" t="s">
        <v>1081</v>
      </c>
      <c r="C1837" t="s">
        <v>1691</v>
      </c>
    </row>
    <row r="1838" spans="1:3" ht="12.75">
      <c r="A1838">
        <v>11842</v>
      </c>
      <c r="B1838" t="s">
        <v>1082</v>
      </c>
      <c r="C1838" t="s">
        <v>1685</v>
      </c>
    </row>
    <row r="1839" spans="1:3" ht="12.75">
      <c r="A1839">
        <v>11843</v>
      </c>
      <c r="B1839" t="s">
        <v>1083</v>
      </c>
      <c r="C1839" t="s">
        <v>1685</v>
      </c>
    </row>
    <row r="1840" spans="1:3" ht="12.75">
      <c r="A1840">
        <v>11844</v>
      </c>
      <c r="B1840" t="s">
        <v>1084</v>
      </c>
      <c r="C1840" t="s">
        <v>1685</v>
      </c>
    </row>
    <row r="1841" spans="1:3" ht="12.75">
      <c r="A1841">
        <v>11845</v>
      </c>
      <c r="B1841" t="s">
        <v>1085</v>
      </c>
      <c r="C1841" t="s">
        <v>1685</v>
      </c>
    </row>
    <row r="1842" spans="1:3" ht="12.75">
      <c r="A1842">
        <v>11846</v>
      </c>
      <c r="B1842" t="s">
        <v>1086</v>
      </c>
      <c r="C1842" t="s">
        <v>1685</v>
      </c>
    </row>
    <row r="1843" spans="1:3" ht="12.75">
      <c r="A1843">
        <v>11847</v>
      </c>
      <c r="B1843" t="s">
        <v>1087</v>
      </c>
      <c r="C1843" t="s">
        <v>1685</v>
      </c>
    </row>
    <row r="1844" spans="1:3" ht="12.75">
      <c r="A1844">
        <v>11848</v>
      </c>
      <c r="B1844" t="s">
        <v>1088</v>
      </c>
      <c r="C1844" t="s">
        <v>1683</v>
      </c>
    </row>
    <row r="1845" spans="1:3" ht="12.75">
      <c r="A1845">
        <v>11849</v>
      </c>
      <c r="B1845" t="s">
        <v>1089</v>
      </c>
      <c r="C1845" t="s">
        <v>1690</v>
      </c>
    </row>
    <row r="1846" spans="1:3" ht="12.75">
      <c r="A1846">
        <v>11850</v>
      </c>
      <c r="B1846" t="s">
        <v>1090</v>
      </c>
      <c r="C1846" t="s">
        <v>1678</v>
      </c>
    </row>
    <row r="1847" spans="1:3" ht="12.75">
      <c r="A1847">
        <v>11851</v>
      </c>
      <c r="B1847" t="s">
        <v>1913</v>
      </c>
      <c r="C1847" t="s">
        <v>871</v>
      </c>
    </row>
    <row r="1848" spans="1:3" ht="12.75">
      <c r="A1848">
        <v>11852</v>
      </c>
      <c r="B1848" t="s">
        <v>1914</v>
      </c>
      <c r="C1848" t="s">
        <v>871</v>
      </c>
    </row>
    <row r="1849" spans="1:3" ht="12.75">
      <c r="A1849">
        <v>11853</v>
      </c>
      <c r="B1849" t="s">
        <v>1915</v>
      </c>
      <c r="C1849" t="s">
        <v>871</v>
      </c>
    </row>
    <row r="1850" spans="1:3" ht="12.75">
      <c r="A1850">
        <v>11854</v>
      </c>
      <c r="B1850" t="s">
        <v>1916</v>
      </c>
      <c r="C1850" t="s">
        <v>871</v>
      </c>
    </row>
    <row r="1851" spans="1:3" ht="12.75">
      <c r="A1851">
        <v>11855</v>
      </c>
      <c r="B1851" t="s">
        <v>1917</v>
      </c>
      <c r="C1851" t="s">
        <v>871</v>
      </c>
    </row>
    <row r="1852" spans="1:3" ht="12.75">
      <c r="A1852">
        <v>11856</v>
      </c>
      <c r="B1852" t="s">
        <v>1918</v>
      </c>
      <c r="C1852" t="s">
        <v>871</v>
      </c>
    </row>
    <row r="1853" spans="1:3" ht="12.75">
      <c r="A1853">
        <v>11857</v>
      </c>
      <c r="B1853" t="s">
        <v>1919</v>
      </c>
      <c r="C1853" t="s">
        <v>871</v>
      </c>
    </row>
    <row r="1854" spans="1:3" ht="12.75">
      <c r="A1854">
        <v>11858</v>
      </c>
      <c r="B1854" t="s">
        <v>1920</v>
      </c>
      <c r="C1854" t="s">
        <v>1678</v>
      </c>
    </row>
    <row r="1855" spans="1:3" ht="12.75">
      <c r="A1855">
        <v>11859</v>
      </c>
      <c r="B1855" t="s">
        <v>1921</v>
      </c>
      <c r="C1855" t="s">
        <v>1678</v>
      </c>
    </row>
    <row r="1856" spans="1:3" ht="12.75">
      <c r="A1856">
        <v>11860</v>
      </c>
      <c r="B1856" t="s">
        <v>1922</v>
      </c>
      <c r="C1856" t="s">
        <v>1684</v>
      </c>
    </row>
    <row r="1857" spans="1:3" ht="12.75">
      <c r="A1857">
        <v>11861</v>
      </c>
      <c r="B1857" t="s">
        <v>1923</v>
      </c>
      <c r="C1857" t="s">
        <v>1684</v>
      </c>
    </row>
    <row r="1858" spans="1:3" ht="12.75">
      <c r="A1858">
        <v>11862</v>
      </c>
      <c r="B1858" t="s">
        <v>1924</v>
      </c>
      <c r="C1858" t="s">
        <v>1684</v>
      </c>
    </row>
    <row r="1859" spans="1:3" ht="12.75">
      <c r="A1859">
        <v>11863</v>
      </c>
      <c r="B1859" t="s">
        <v>1925</v>
      </c>
      <c r="C1859" t="s">
        <v>1684</v>
      </c>
    </row>
    <row r="1860" spans="1:3" ht="12.75">
      <c r="A1860">
        <v>11864</v>
      </c>
      <c r="B1860" t="s">
        <v>1926</v>
      </c>
      <c r="C1860" t="s">
        <v>1684</v>
      </c>
    </row>
    <row r="1861" spans="1:3" ht="12.75">
      <c r="A1861">
        <v>11865</v>
      </c>
      <c r="B1861" t="s">
        <v>1927</v>
      </c>
      <c r="C1861" t="s">
        <v>1676</v>
      </c>
    </row>
    <row r="1862" spans="1:3" ht="12.75">
      <c r="A1862">
        <v>11866</v>
      </c>
      <c r="B1862" t="s">
        <v>1928</v>
      </c>
      <c r="C1862" t="s">
        <v>1692</v>
      </c>
    </row>
    <row r="1863" spans="1:3" ht="12.75">
      <c r="A1863">
        <v>11867</v>
      </c>
      <c r="B1863" t="s">
        <v>1929</v>
      </c>
      <c r="C1863" t="s">
        <v>1690</v>
      </c>
    </row>
    <row r="1864" spans="1:3" ht="12.75">
      <c r="A1864">
        <v>11868</v>
      </c>
      <c r="B1864" t="s">
        <v>1930</v>
      </c>
      <c r="C1864" t="s">
        <v>1684</v>
      </c>
    </row>
    <row r="1865" spans="1:3" ht="12.75">
      <c r="A1865">
        <v>11869</v>
      </c>
      <c r="B1865" t="s">
        <v>1931</v>
      </c>
      <c r="C1865" t="s">
        <v>1684</v>
      </c>
    </row>
    <row r="1866" spans="1:3" ht="12.75">
      <c r="A1866">
        <v>11870</v>
      </c>
      <c r="B1866" t="s">
        <v>1932</v>
      </c>
      <c r="C1866" t="s">
        <v>1684</v>
      </c>
    </row>
    <row r="1867" spans="1:3" ht="12.75">
      <c r="A1867">
        <v>11871</v>
      </c>
      <c r="B1867" t="s">
        <v>1933</v>
      </c>
      <c r="C1867" t="s">
        <v>1684</v>
      </c>
    </row>
    <row r="1868" spans="1:3" ht="12.75">
      <c r="A1868">
        <v>11872</v>
      </c>
      <c r="B1868" t="s">
        <v>1934</v>
      </c>
      <c r="C1868" t="s">
        <v>1684</v>
      </c>
    </row>
    <row r="1869" spans="1:3" ht="12.75">
      <c r="A1869">
        <v>11873</v>
      </c>
      <c r="B1869" t="s">
        <v>1935</v>
      </c>
      <c r="C1869" t="s">
        <v>1685</v>
      </c>
    </row>
    <row r="1870" spans="1:3" ht="12.75">
      <c r="A1870">
        <v>11874</v>
      </c>
      <c r="B1870" t="s">
        <v>1936</v>
      </c>
      <c r="C1870" t="s">
        <v>1685</v>
      </c>
    </row>
    <row r="1871" spans="1:3" ht="12.75">
      <c r="A1871">
        <v>11875</v>
      </c>
      <c r="B1871" t="s">
        <v>1937</v>
      </c>
      <c r="C1871" t="s">
        <v>1676</v>
      </c>
    </row>
    <row r="1872" spans="1:3" ht="12.75">
      <c r="A1872">
        <v>11876</v>
      </c>
      <c r="B1872" t="s">
        <v>1938</v>
      </c>
      <c r="C1872" t="s">
        <v>1683</v>
      </c>
    </row>
    <row r="1873" spans="1:3" ht="12.75">
      <c r="A1873">
        <v>11877</v>
      </c>
      <c r="B1873" t="s">
        <v>1939</v>
      </c>
      <c r="C1873" t="s">
        <v>1683</v>
      </c>
    </row>
    <row r="1874" spans="1:3" ht="12.75">
      <c r="A1874">
        <v>11878</v>
      </c>
      <c r="B1874" t="s">
        <v>1940</v>
      </c>
      <c r="C1874" t="s">
        <v>1690</v>
      </c>
    </row>
    <row r="1875" spans="1:3" ht="12.75">
      <c r="A1875">
        <v>11879</v>
      </c>
      <c r="B1875" t="s">
        <v>1941</v>
      </c>
      <c r="C1875" t="s">
        <v>1690</v>
      </c>
    </row>
    <row r="1876" spans="1:3" ht="12.75">
      <c r="A1876">
        <v>11880</v>
      </c>
      <c r="B1876" t="s">
        <v>1942</v>
      </c>
      <c r="C1876" t="s">
        <v>1690</v>
      </c>
    </row>
    <row r="1877" spans="1:3" ht="12.75">
      <c r="A1877">
        <v>11881</v>
      </c>
      <c r="B1877" t="s">
        <v>1943</v>
      </c>
      <c r="C1877" t="s">
        <v>1690</v>
      </c>
    </row>
    <row r="1878" spans="1:3" ht="12.75">
      <c r="A1878">
        <v>11882</v>
      </c>
      <c r="B1878" t="s">
        <v>1944</v>
      </c>
      <c r="C1878" t="s">
        <v>1684</v>
      </c>
    </row>
    <row r="1879" spans="1:3" ht="12.75">
      <c r="A1879">
        <v>11883</v>
      </c>
      <c r="B1879" t="s">
        <v>1945</v>
      </c>
      <c r="C1879" t="s">
        <v>1684</v>
      </c>
    </row>
    <row r="1880" spans="1:3" ht="12.75">
      <c r="A1880">
        <v>11884</v>
      </c>
      <c r="B1880" t="s">
        <v>1946</v>
      </c>
      <c r="C1880" t="s">
        <v>1681</v>
      </c>
    </row>
    <row r="1881" spans="1:3" ht="12.75">
      <c r="A1881">
        <v>11885</v>
      </c>
      <c r="B1881" t="s">
        <v>1947</v>
      </c>
      <c r="C1881" t="s">
        <v>1677</v>
      </c>
    </row>
    <row r="1882" spans="1:3" ht="12.75">
      <c r="A1882">
        <v>11886</v>
      </c>
      <c r="B1882" t="s">
        <v>1948</v>
      </c>
      <c r="C1882" t="s">
        <v>1677</v>
      </c>
    </row>
    <row r="1883" spans="1:3" ht="12.75">
      <c r="A1883">
        <v>11887</v>
      </c>
      <c r="B1883" t="s">
        <v>1949</v>
      </c>
      <c r="C1883" t="s">
        <v>1677</v>
      </c>
    </row>
    <row r="1884" spans="1:3" ht="12.75">
      <c r="A1884">
        <v>11888</v>
      </c>
      <c r="B1884" t="s">
        <v>1950</v>
      </c>
      <c r="C1884" t="s">
        <v>1677</v>
      </c>
    </row>
    <row r="1885" spans="1:3" ht="12.75">
      <c r="A1885">
        <v>11889</v>
      </c>
      <c r="B1885" t="s">
        <v>1951</v>
      </c>
      <c r="C1885" t="s">
        <v>1677</v>
      </c>
    </row>
    <row r="1886" spans="1:3" ht="12.75">
      <c r="A1886">
        <v>11890</v>
      </c>
      <c r="B1886" t="s">
        <v>2345</v>
      </c>
      <c r="C1886" t="s">
        <v>1691</v>
      </c>
    </row>
    <row r="1887" spans="1:3" ht="12.75">
      <c r="A1887">
        <v>11891</v>
      </c>
      <c r="B1887" t="s">
        <v>2346</v>
      </c>
      <c r="C1887" t="s">
        <v>1691</v>
      </c>
    </row>
    <row r="1888" spans="1:3" ht="12.75">
      <c r="A1888">
        <v>11892</v>
      </c>
      <c r="B1888" t="s">
        <v>2347</v>
      </c>
      <c r="C1888" t="s">
        <v>1691</v>
      </c>
    </row>
    <row r="1889" spans="1:3" ht="12.75">
      <c r="A1889">
        <v>11893</v>
      </c>
      <c r="B1889" t="s">
        <v>2348</v>
      </c>
      <c r="C1889" t="s">
        <v>1680</v>
      </c>
    </row>
    <row r="1890" spans="1:3" ht="12.75">
      <c r="A1890">
        <v>11894</v>
      </c>
      <c r="B1890" t="s">
        <v>2349</v>
      </c>
      <c r="C1890" t="s">
        <v>1684</v>
      </c>
    </row>
    <row r="1891" spans="1:3" ht="12.75">
      <c r="A1891">
        <v>11895</v>
      </c>
      <c r="B1891" t="s">
        <v>2350</v>
      </c>
      <c r="C1891" t="s">
        <v>1684</v>
      </c>
    </row>
    <row r="1892" spans="1:3" ht="12.75">
      <c r="A1892">
        <v>11896</v>
      </c>
      <c r="B1892" t="s">
        <v>2351</v>
      </c>
      <c r="C1892" t="s">
        <v>1684</v>
      </c>
    </row>
    <row r="1893" spans="1:3" ht="12.75">
      <c r="A1893">
        <v>11897</v>
      </c>
      <c r="B1893" t="s">
        <v>2352</v>
      </c>
      <c r="C1893" t="s">
        <v>1684</v>
      </c>
    </row>
    <row r="1894" spans="1:3" ht="12.75">
      <c r="A1894">
        <v>11898</v>
      </c>
      <c r="B1894" t="s">
        <v>2353</v>
      </c>
      <c r="C1894" t="s">
        <v>1684</v>
      </c>
    </row>
    <row r="1895" spans="1:3" ht="12.75">
      <c r="A1895">
        <v>11899</v>
      </c>
      <c r="B1895" t="s">
        <v>2354</v>
      </c>
      <c r="C1895" t="s">
        <v>1693</v>
      </c>
    </row>
    <row r="1896" spans="1:3" ht="12.75">
      <c r="A1896">
        <v>11900</v>
      </c>
      <c r="B1896" t="s">
        <v>2355</v>
      </c>
      <c r="C1896" t="s">
        <v>1683</v>
      </c>
    </row>
    <row r="1897" spans="1:3" ht="12.75">
      <c r="A1897">
        <v>11901</v>
      </c>
      <c r="B1897" t="s">
        <v>2356</v>
      </c>
      <c r="C1897" t="s">
        <v>1679</v>
      </c>
    </row>
    <row r="1898" spans="1:3" ht="12.75">
      <c r="A1898">
        <v>11902</v>
      </c>
      <c r="B1898" t="s">
        <v>2357</v>
      </c>
      <c r="C1898" t="s">
        <v>1679</v>
      </c>
    </row>
    <row r="1899" spans="1:3" ht="12.75">
      <c r="A1899">
        <v>11903</v>
      </c>
      <c r="B1899" t="s">
        <v>2358</v>
      </c>
      <c r="C1899" t="s">
        <v>1684</v>
      </c>
    </row>
    <row r="1900" spans="1:3" ht="12.75">
      <c r="A1900">
        <v>11904</v>
      </c>
      <c r="B1900" t="s">
        <v>2359</v>
      </c>
      <c r="C1900" t="s">
        <v>1694</v>
      </c>
    </row>
    <row r="1901" spans="1:3" ht="12.75">
      <c r="A1901">
        <v>11905</v>
      </c>
      <c r="B1901" t="s">
        <v>2360</v>
      </c>
      <c r="C1901" t="s">
        <v>1694</v>
      </c>
    </row>
    <row r="1902" spans="1:3" ht="12.75">
      <c r="A1902">
        <v>11906</v>
      </c>
      <c r="B1902" t="s">
        <v>2361</v>
      </c>
      <c r="C1902" t="s">
        <v>1694</v>
      </c>
    </row>
    <row r="1903" spans="1:3" ht="12.75">
      <c r="A1903">
        <v>11907</v>
      </c>
      <c r="B1903" t="s">
        <v>1382</v>
      </c>
      <c r="C1903" t="s">
        <v>1694</v>
      </c>
    </row>
    <row r="1904" spans="1:3" ht="12.75">
      <c r="A1904">
        <v>11908</v>
      </c>
      <c r="B1904" t="s">
        <v>2362</v>
      </c>
      <c r="C1904" t="s">
        <v>1677</v>
      </c>
    </row>
    <row r="1905" spans="1:3" ht="12.75">
      <c r="A1905">
        <v>11909</v>
      </c>
      <c r="B1905" t="s">
        <v>2363</v>
      </c>
      <c r="C1905" t="s">
        <v>1677</v>
      </c>
    </row>
    <row r="1906" spans="1:3" ht="12.75">
      <c r="A1906">
        <v>11910</v>
      </c>
      <c r="B1906" t="s">
        <v>2364</v>
      </c>
      <c r="C1906" t="s">
        <v>1676</v>
      </c>
    </row>
    <row r="1907" spans="1:3" ht="12.75">
      <c r="A1907">
        <v>11911</v>
      </c>
      <c r="B1907" t="s">
        <v>2365</v>
      </c>
      <c r="C1907" t="s">
        <v>1676</v>
      </c>
    </row>
    <row r="1908" spans="1:3" ht="12.75">
      <c r="A1908">
        <v>11912</v>
      </c>
      <c r="B1908" t="s">
        <v>2366</v>
      </c>
      <c r="C1908" t="s">
        <v>1676</v>
      </c>
    </row>
    <row r="1909" spans="1:3" ht="12.75">
      <c r="A1909">
        <v>11913</v>
      </c>
      <c r="B1909" t="s">
        <v>2367</v>
      </c>
      <c r="C1909" t="s">
        <v>1676</v>
      </c>
    </row>
    <row r="1910" spans="1:3" ht="12.75">
      <c r="A1910">
        <v>11914</v>
      </c>
      <c r="B1910" t="s">
        <v>2368</v>
      </c>
      <c r="C1910" t="s">
        <v>1678</v>
      </c>
    </row>
    <row r="1911" spans="1:3" ht="12.75">
      <c r="A1911">
        <v>11915</v>
      </c>
      <c r="B1911" t="s">
        <v>2369</v>
      </c>
      <c r="C1911" t="s">
        <v>1679</v>
      </c>
    </row>
    <row r="1912" spans="1:3" ht="12.75">
      <c r="A1912">
        <v>11916</v>
      </c>
      <c r="B1912" t="s">
        <v>2370</v>
      </c>
      <c r="C1912" t="s">
        <v>1679</v>
      </c>
    </row>
    <row r="1913" spans="1:3" ht="12.75">
      <c r="A1913">
        <v>11917</v>
      </c>
      <c r="B1913" t="s">
        <v>2371</v>
      </c>
      <c r="C1913" t="s">
        <v>1679</v>
      </c>
    </row>
    <row r="1914" spans="1:3" ht="12.75">
      <c r="A1914">
        <v>11918</v>
      </c>
      <c r="B1914" t="s">
        <v>2372</v>
      </c>
      <c r="C1914" t="s">
        <v>1679</v>
      </c>
    </row>
    <row r="1915" spans="1:3" ht="12.75">
      <c r="A1915">
        <v>11919</v>
      </c>
      <c r="B1915" t="s">
        <v>2373</v>
      </c>
      <c r="C1915" t="s">
        <v>1679</v>
      </c>
    </row>
    <row r="1916" spans="1:3" ht="12.75">
      <c r="A1916">
        <v>11920</v>
      </c>
      <c r="B1916" t="s">
        <v>2374</v>
      </c>
      <c r="C1916" t="s">
        <v>1679</v>
      </c>
    </row>
    <row r="1917" spans="1:3" ht="12.75">
      <c r="A1917">
        <v>11921</v>
      </c>
      <c r="B1917" t="s">
        <v>2375</v>
      </c>
      <c r="C1917" t="s">
        <v>1695</v>
      </c>
    </row>
    <row r="1918" spans="1:3" ht="12.75">
      <c r="A1918">
        <v>11922</v>
      </c>
      <c r="B1918" t="s">
        <v>2376</v>
      </c>
      <c r="C1918" t="s">
        <v>1695</v>
      </c>
    </row>
    <row r="1919" spans="1:3" ht="12.75">
      <c r="A1919">
        <v>11923</v>
      </c>
      <c r="B1919" t="s">
        <v>2377</v>
      </c>
      <c r="C1919" t="s">
        <v>1695</v>
      </c>
    </row>
    <row r="1920" spans="1:3" ht="12.75">
      <c r="A1920">
        <v>11924</v>
      </c>
      <c r="B1920" t="s">
        <v>2378</v>
      </c>
      <c r="C1920" t="s">
        <v>1695</v>
      </c>
    </row>
    <row r="1921" spans="1:3" ht="12.75">
      <c r="A1921">
        <v>11925</v>
      </c>
      <c r="B1921" t="s">
        <v>2379</v>
      </c>
      <c r="C1921" t="s">
        <v>1695</v>
      </c>
    </row>
    <row r="1922" spans="1:3" ht="12.75">
      <c r="A1922">
        <v>11926</v>
      </c>
      <c r="B1922" t="s">
        <v>2380</v>
      </c>
      <c r="C1922" t="s">
        <v>1695</v>
      </c>
    </row>
    <row r="1923" spans="1:3" ht="12.75">
      <c r="A1923">
        <v>11927</v>
      </c>
      <c r="B1923" t="s">
        <v>2381</v>
      </c>
      <c r="C1923" t="s">
        <v>1695</v>
      </c>
    </row>
    <row r="1924" spans="1:3" ht="12.75">
      <c r="A1924">
        <v>11928</v>
      </c>
      <c r="B1924" t="s">
        <v>2382</v>
      </c>
      <c r="C1924" t="s">
        <v>1695</v>
      </c>
    </row>
    <row r="1925" spans="1:3" ht="12.75">
      <c r="A1925">
        <v>11929</v>
      </c>
      <c r="B1925" t="s">
        <v>2383</v>
      </c>
      <c r="C1925" t="s">
        <v>1695</v>
      </c>
    </row>
    <row r="1926" spans="1:3" ht="12.75">
      <c r="A1926">
        <v>11930</v>
      </c>
      <c r="B1926" t="s">
        <v>2384</v>
      </c>
      <c r="C1926" t="s">
        <v>1695</v>
      </c>
    </row>
    <row r="1927" spans="1:3" ht="12.75">
      <c r="A1927">
        <v>11931</v>
      </c>
      <c r="B1927" t="s">
        <v>2385</v>
      </c>
      <c r="C1927" t="s">
        <v>1681</v>
      </c>
    </row>
    <row r="1928" spans="1:3" ht="12.75">
      <c r="A1928">
        <v>11932</v>
      </c>
      <c r="B1928" t="s">
        <v>2386</v>
      </c>
      <c r="C1928" t="s">
        <v>1681</v>
      </c>
    </row>
    <row r="1929" spans="1:3" ht="12.75">
      <c r="A1929">
        <v>11933</v>
      </c>
      <c r="B1929" t="s">
        <v>2387</v>
      </c>
      <c r="C1929" t="s">
        <v>1681</v>
      </c>
    </row>
    <row r="1930" spans="1:3" ht="12.75">
      <c r="A1930">
        <v>11934</v>
      </c>
      <c r="B1930" t="s">
        <v>2388</v>
      </c>
      <c r="C1930" t="s">
        <v>1681</v>
      </c>
    </row>
    <row r="1931" spans="1:3" ht="12.75">
      <c r="A1931">
        <v>11935</v>
      </c>
      <c r="B1931" t="s">
        <v>2389</v>
      </c>
      <c r="C1931" t="s">
        <v>1681</v>
      </c>
    </row>
    <row r="1932" spans="1:3" ht="12.75">
      <c r="A1932">
        <v>11936</v>
      </c>
      <c r="B1932" t="s">
        <v>2390</v>
      </c>
      <c r="C1932" t="s">
        <v>1681</v>
      </c>
    </row>
    <row r="1933" spans="1:3" ht="12.75">
      <c r="A1933">
        <v>11937</v>
      </c>
      <c r="B1933" t="s">
        <v>2391</v>
      </c>
      <c r="C1933" t="s">
        <v>1681</v>
      </c>
    </row>
    <row r="1934" spans="1:3" ht="12.75">
      <c r="A1934">
        <v>11938</v>
      </c>
      <c r="B1934" t="s">
        <v>2392</v>
      </c>
      <c r="C1934" t="s">
        <v>1681</v>
      </c>
    </row>
    <row r="1935" spans="1:3" ht="12.75">
      <c r="A1935">
        <v>11939</v>
      </c>
      <c r="B1935" t="s">
        <v>2393</v>
      </c>
      <c r="C1935" t="s">
        <v>1681</v>
      </c>
    </row>
    <row r="1936" spans="1:3" ht="12.75">
      <c r="A1936">
        <v>11940</v>
      </c>
      <c r="B1936" t="s">
        <v>2394</v>
      </c>
      <c r="C1936" t="s">
        <v>1681</v>
      </c>
    </row>
    <row r="1937" spans="1:3" ht="12.75">
      <c r="A1937">
        <v>11941</v>
      </c>
      <c r="B1937" t="s">
        <v>2395</v>
      </c>
      <c r="C1937" t="s">
        <v>1679</v>
      </c>
    </row>
    <row r="1938" spans="1:3" ht="12.75">
      <c r="A1938">
        <v>11942</v>
      </c>
      <c r="B1938" t="s">
        <v>2396</v>
      </c>
      <c r="C1938" t="s">
        <v>1690</v>
      </c>
    </row>
    <row r="1939" spans="1:3" ht="12.75">
      <c r="A1939">
        <v>11943</v>
      </c>
      <c r="B1939" t="s">
        <v>2397</v>
      </c>
      <c r="C1939" t="s">
        <v>1690</v>
      </c>
    </row>
    <row r="1940" spans="1:3" ht="12.75">
      <c r="A1940">
        <v>11944</v>
      </c>
      <c r="B1940" t="s">
        <v>2398</v>
      </c>
      <c r="C1940" t="s">
        <v>1690</v>
      </c>
    </row>
    <row r="1941" spans="1:3" ht="12.75">
      <c r="A1941">
        <v>11945</v>
      </c>
      <c r="B1941" t="s">
        <v>2399</v>
      </c>
      <c r="C1941" t="s">
        <v>1690</v>
      </c>
    </row>
    <row r="1942" spans="1:3" ht="12.75">
      <c r="A1942">
        <v>11946</v>
      </c>
      <c r="B1942" t="s">
        <v>2400</v>
      </c>
      <c r="C1942" t="s">
        <v>1690</v>
      </c>
    </row>
    <row r="1943" spans="1:3" ht="12.75">
      <c r="A1943">
        <v>11947</v>
      </c>
      <c r="B1943" t="s">
        <v>2401</v>
      </c>
      <c r="C1943" t="s">
        <v>1677</v>
      </c>
    </row>
    <row r="1944" spans="1:3" ht="12.75">
      <c r="A1944">
        <v>11948</v>
      </c>
      <c r="B1944" t="s">
        <v>2402</v>
      </c>
      <c r="C1944" t="s">
        <v>1694</v>
      </c>
    </row>
    <row r="1945" spans="1:3" ht="12.75">
      <c r="A1945">
        <v>11949</v>
      </c>
      <c r="B1945" t="s">
        <v>2403</v>
      </c>
      <c r="C1945" t="s">
        <v>1694</v>
      </c>
    </row>
    <row r="1946" spans="1:3" ht="12.75">
      <c r="A1946">
        <v>11950</v>
      </c>
      <c r="B1946" t="s">
        <v>2404</v>
      </c>
      <c r="C1946" t="s">
        <v>1694</v>
      </c>
    </row>
    <row r="1947" spans="1:3" ht="12.75">
      <c r="A1947">
        <v>11951</v>
      </c>
      <c r="B1947" t="s">
        <v>2405</v>
      </c>
      <c r="C1947" t="s">
        <v>1694</v>
      </c>
    </row>
    <row r="1948" spans="1:3" ht="12.75">
      <c r="A1948">
        <v>11952</v>
      </c>
      <c r="B1948" t="s">
        <v>2406</v>
      </c>
      <c r="C1948" t="s">
        <v>1694</v>
      </c>
    </row>
    <row r="1949" spans="1:8" ht="12.75">
      <c r="A1949">
        <v>11953</v>
      </c>
      <c r="B1949" t="s">
        <v>2407</v>
      </c>
      <c r="C1949" t="s">
        <v>1694</v>
      </c>
      <c r="G1949" s="199"/>
      <c r="H1949" s="199"/>
    </row>
    <row r="1950" spans="1:3" ht="12.75">
      <c r="A1950">
        <v>11954</v>
      </c>
      <c r="B1950" t="s">
        <v>2408</v>
      </c>
      <c r="C1950" t="s">
        <v>1690</v>
      </c>
    </row>
    <row r="1951" spans="1:3" ht="12.75">
      <c r="A1951">
        <v>11955</v>
      </c>
      <c r="B1951" t="s">
        <v>2409</v>
      </c>
      <c r="C1951" t="s">
        <v>1690</v>
      </c>
    </row>
    <row r="1952" spans="1:3" ht="12.75">
      <c r="A1952">
        <v>11956</v>
      </c>
      <c r="B1952" t="s">
        <v>2410</v>
      </c>
      <c r="C1952" t="s">
        <v>1690</v>
      </c>
    </row>
    <row r="1953" spans="1:3" ht="12.75">
      <c r="A1953">
        <v>11957</v>
      </c>
      <c r="B1953" t="s">
        <v>2411</v>
      </c>
      <c r="C1953" t="s">
        <v>1690</v>
      </c>
    </row>
    <row r="1954" spans="1:3" ht="12.75">
      <c r="A1954">
        <v>11958</v>
      </c>
      <c r="B1954" t="s">
        <v>2412</v>
      </c>
      <c r="C1954" t="s">
        <v>1690</v>
      </c>
    </row>
    <row r="1955" spans="1:3" ht="12.75">
      <c r="A1955">
        <v>11959</v>
      </c>
      <c r="B1955" t="s">
        <v>2413</v>
      </c>
      <c r="C1955" t="s">
        <v>1694</v>
      </c>
    </row>
    <row r="1956" spans="1:3" ht="12.75">
      <c r="A1956">
        <v>11960</v>
      </c>
      <c r="B1956" t="s">
        <v>2414</v>
      </c>
      <c r="C1956" t="s">
        <v>1694</v>
      </c>
    </row>
    <row r="1957" spans="1:3" ht="12.75">
      <c r="A1957">
        <v>11961</v>
      </c>
      <c r="B1957" t="s">
        <v>2566</v>
      </c>
      <c r="C1957" t="s">
        <v>1694</v>
      </c>
    </row>
    <row r="1958" spans="1:3" ht="12.75">
      <c r="A1958">
        <v>11962</v>
      </c>
      <c r="B1958" t="s">
        <v>2415</v>
      </c>
      <c r="C1958" t="s">
        <v>1688</v>
      </c>
    </row>
    <row r="1959" spans="1:3" ht="12.75">
      <c r="A1959">
        <v>11963</v>
      </c>
      <c r="B1959" t="s">
        <v>2416</v>
      </c>
      <c r="C1959" t="s">
        <v>1688</v>
      </c>
    </row>
    <row r="1960" spans="1:3" ht="12.75">
      <c r="A1960">
        <v>11964</v>
      </c>
      <c r="B1960" t="s">
        <v>2417</v>
      </c>
      <c r="C1960" t="s">
        <v>1688</v>
      </c>
    </row>
    <row r="1961" spans="1:3" ht="12.75">
      <c r="A1961">
        <v>11965</v>
      </c>
      <c r="B1961" t="s">
        <v>2418</v>
      </c>
      <c r="C1961" t="s">
        <v>1687</v>
      </c>
    </row>
    <row r="1962" spans="1:3" ht="12.75">
      <c r="A1962">
        <v>11966</v>
      </c>
      <c r="B1962" t="s">
        <v>2419</v>
      </c>
      <c r="C1962" t="s">
        <v>1687</v>
      </c>
    </row>
    <row r="1963" spans="1:3" ht="12.75">
      <c r="A1963">
        <v>11967</v>
      </c>
      <c r="B1963" t="s">
        <v>2420</v>
      </c>
      <c r="C1963" t="s">
        <v>1687</v>
      </c>
    </row>
    <row r="1964" spans="1:3" ht="12.75">
      <c r="A1964">
        <v>11968</v>
      </c>
      <c r="B1964" t="s">
        <v>2421</v>
      </c>
      <c r="C1964" t="s">
        <v>1692</v>
      </c>
    </row>
    <row r="1965" spans="1:3" ht="12.75">
      <c r="A1965">
        <v>11969</v>
      </c>
      <c r="B1965" t="s">
        <v>2422</v>
      </c>
      <c r="C1965" t="s">
        <v>1692</v>
      </c>
    </row>
    <row r="1966" spans="1:3" ht="12.75">
      <c r="A1966">
        <v>11970</v>
      </c>
      <c r="B1966" t="s">
        <v>2423</v>
      </c>
      <c r="C1966" t="s">
        <v>1692</v>
      </c>
    </row>
    <row r="1967" spans="1:3" ht="12.75">
      <c r="A1967">
        <v>11971</v>
      </c>
      <c r="B1967" t="s">
        <v>2424</v>
      </c>
      <c r="C1967" t="s">
        <v>1692</v>
      </c>
    </row>
    <row r="1968" spans="1:3" ht="12.75">
      <c r="A1968">
        <v>11972</v>
      </c>
      <c r="B1968" t="s">
        <v>2425</v>
      </c>
      <c r="C1968" t="s">
        <v>1692</v>
      </c>
    </row>
    <row r="1969" spans="1:3" ht="12.75">
      <c r="A1969">
        <v>11973</v>
      </c>
      <c r="B1969" t="s">
        <v>2426</v>
      </c>
      <c r="C1969" t="s">
        <v>1692</v>
      </c>
    </row>
    <row r="1970" spans="1:3" ht="12.75">
      <c r="A1970">
        <v>11974</v>
      </c>
      <c r="B1970" t="s">
        <v>2427</v>
      </c>
      <c r="C1970" t="s">
        <v>1692</v>
      </c>
    </row>
    <row r="1971" spans="1:3" ht="12.75">
      <c r="A1971">
        <v>11975</v>
      </c>
      <c r="B1971" t="s">
        <v>2428</v>
      </c>
      <c r="C1971" t="s">
        <v>1692</v>
      </c>
    </row>
    <row r="1972" spans="1:3" ht="12.75">
      <c r="A1972">
        <v>11976</v>
      </c>
      <c r="B1972" t="s">
        <v>2429</v>
      </c>
      <c r="C1972" t="s">
        <v>1692</v>
      </c>
    </row>
    <row r="1973" spans="1:3" ht="12.75">
      <c r="A1973">
        <v>11977</v>
      </c>
      <c r="B1973" t="s">
        <v>2430</v>
      </c>
      <c r="C1973" t="s">
        <v>1685</v>
      </c>
    </row>
    <row r="1974" spans="1:3" ht="12.75">
      <c r="A1974">
        <v>11978</v>
      </c>
      <c r="B1974" t="s">
        <v>2431</v>
      </c>
      <c r="C1974" t="s">
        <v>1685</v>
      </c>
    </row>
    <row r="1975" spans="1:3" ht="12.75">
      <c r="A1975">
        <v>11979</v>
      </c>
      <c r="B1975" t="s">
        <v>2432</v>
      </c>
      <c r="C1975" t="s">
        <v>1684</v>
      </c>
    </row>
    <row r="1976" spans="1:3" ht="12.75">
      <c r="A1976">
        <v>11980</v>
      </c>
      <c r="B1976" t="s">
        <v>2433</v>
      </c>
      <c r="C1976" t="s">
        <v>1684</v>
      </c>
    </row>
    <row r="1977" spans="1:3" ht="12.75">
      <c r="A1977">
        <v>11981</v>
      </c>
      <c r="B1977" t="s">
        <v>440</v>
      </c>
      <c r="C1977" t="s">
        <v>1681</v>
      </c>
    </row>
    <row r="1978" spans="1:3" ht="12.75">
      <c r="A1978">
        <v>11982</v>
      </c>
      <c r="B1978" t="s">
        <v>441</v>
      </c>
      <c r="C1978" t="s">
        <v>1681</v>
      </c>
    </row>
    <row r="1979" spans="1:3" ht="12.75">
      <c r="A1979">
        <v>11983</v>
      </c>
      <c r="B1979" t="s">
        <v>442</v>
      </c>
      <c r="C1979" t="s">
        <v>1682</v>
      </c>
    </row>
    <row r="1980" spans="1:3" ht="12.75">
      <c r="A1980">
        <v>11984</v>
      </c>
      <c r="B1980" t="s">
        <v>443</v>
      </c>
      <c r="C1980" t="s">
        <v>1682</v>
      </c>
    </row>
    <row r="1981" spans="1:3" ht="12.75">
      <c r="A1981">
        <v>11985</v>
      </c>
      <c r="B1981" t="s">
        <v>444</v>
      </c>
      <c r="C1981" t="s">
        <v>1682</v>
      </c>
    </row>
    <row r="1982" spans="1:3" ht="12.75">
      <c r="A1982">
        <v>11986</v>
      </c>
      <c r="B1982" t="s">
        <v>445</v>
      </c>
      <c r="C1982" t="s">
        <v>1682</v>
      </c>
    </row>
    <row r="1983" spans="1:3" ht="12.75">
      <c r="A1983">
        <v>11987</v>
      </c>
      <c r="B1983" t="s">
        <v>446</v>
      </c>
      <c r="C1983" t="s">
        <v>1682</v>
      </c>
    </row>
    <row r="1984" spans="1:3" ht="12.75">
      <c r="A1984">
        <v>11988</v>
      </c>
      <c r="B1984" t="s">
        <v>447</v>
      </c>
      <c r="C1984" t="s">
        <v>1682</v>
      </c>
    </row>
    <row r="1985" spans="1:3" ht="12.75">
      <c r="A1985">
        <v>11989</v>
      </c>
      <c r="B1985" t="s">
        <v>448</v>
      </c>
      <c r="C1985" t="s">
        <v>1690</v>
      </c>
    </row>
    <row r="1986" spans="1:3" ht="12.75">
      <c r="A1986">
        <v>11990</v>
      </c>
      <c r="B1986" t="s">
        <v>449</v>
      </c>
      <c r="C1986" t="s">
        <v>1690</v>
      </c>
    </row>
    <row r="1987" spans="1:3" ht="12.75">
      <c r="A1987">
        <v>11991</v>
      </c>
      <c r="B1987" t="s">
        <v>450</v>
      </c>
      <c r="C1987" t="s">
        <v>1690</v>
      </c>
    </row>
    <row r="1988" spans="1:3" ht="12.75">
      <c r="A1988">
        <v>11992</v>
      </c>
      <c r="B1988" t="s">
        <v>451</v>
      </c>
      <c r="C1988" t="s">
        <v>1683</v>
      </c>
    </row>
    <row r="1989" spans="1:3" ht="12.75">
      <c r="A1989">
        <v>11993</v>
      </c>
      <c r="B1989" t="s">
        <v>452</v>
      </c>
      <c r="C1989" t="s">
        <v>1690</v>
      </c>
    </row>
    <row r="1990" spans="1:3" ht="12.75">
      <c r="A1990">
        <v>11994</v>
      </c>
      <c r="B1990" t="s">
        <v>453</v>
      </c>
      <c r="C1990" t="s">
        <v>1690</v>
      </c>
    </row>
    <row r="1991" spans="1:3" ht="12.75">
      <c r="A1991">
        <v>11995</v>
      </c>
      <c r="B1991" t="s">
        <v>454</v>
      </c>
      <c r="C1991" t="s">
        <v>1690</v>
      </c>
    </row>
    <row r="1992" spans="1:3" ht="12.75">
      <c r="A1992">
        <v>11996</v>
      </c>
      <c r="B1992" t="s">
        <v>455</v>
      </c>
      <c r="C1992" t="s">
        <v>1690</v>
      </c>
    </row>
    <row r="1993" spans="1:3" ht="12.75">
      <c r="A1993">
        <v>11997</v>
      </c>
      <c r="B1993" t="s">
        <v>456</v>
      </c>
      <c r="C1993" t="s">
        <v>1690</v>
      </c>
    </row>
    <row r="1994" spans="1:3" ht="12.75">
      <c r="A1994">
        <v>11998</v>
      </c>
      <c r="B1994" t="s">
        <v>457</v>
      </c>
      <c r="C1994" t="s">
        <v>1690</v>
      </c>
    </row>
    <row r="1995" spans="1:3" ht="12.75">
      <c r="A1995">
        <v>11999</v>
      </c>
      <c r="B1995" t="s">
        <v>458</v>
      </c>
      <c r="C1995" t="s">
        <v>1690</v>
      </c>
    </row>
    <row r="1996" spans="1:3" ht="12.75">
      <c r="A1996">
        <v>12000</v>
      </c>
      <c r="B1996" t="s">
        <v>459</v>
      </c>
      <c r="C1996" t="s">
        <v>1690</v>
      </c>
    </row>
    <row r="1997" spans="1:3" ht="12.75">
      <c r="A1997">
        <v>12001</v>
      </c>
      <c r="B1997" t="s">
        <v>460</v>
      </c>
      <c r="C1997" t="s">
        <v>1690</v>
      </c>
    </row>
    <row r="1998" spans="1:3" ht="12.75">
      <c r="A1998">
        <v>12002</v>
      </c>
      <c r="B1998" t="s">
        <v>461</v>
      </c>
      <c r="C1998" t="s">
        <v>1679</v>
      </c>
    </row>
    <row r="1999" spans="1:3" ht="12.75">
      <c r="A1999">
        <v>12003</v>
      </c>
      <c r="B1999" t="s">
        <v>462</v>
      </c>
      <c r="C1999" t="s">
        <v>1679</v>
      </c>
    </row>
    <row r="2000" spans="1:3" ht="12.75">
      <c r="A2000">
        <v>12004</v>
      </c>
      <c r="B2000" t="s">
        <v>463</v>
      </c>
      <c r="C2000" t="s">
        <v>1690</v>
      </c>
    </row>
    <row r="2001" spans="1:3" ht="12.75">
      <c r="A2001">
        <v>12005</v>
      </c>
      <c r="B2001" t="s">
        <v>464</v>
      </c>
      <c r="C2001" t="s">
        <v>1690</v>
      </c>
    </row>
    <row r="2002" spans="1:3" ht="12.75">
      <c r="A2002">
        <v>12006</v>
      </c>
      <c r="B2002" t="s">
        <v>1232</v>
      </c>
      <c r="C2002" t="s">
        <v>1690</v>
      </c>
    </row>
    <row r="2003" spans="1:3" ht="12.75">
      <c r="A2003">
        <v>12007</v>
      </c>
      <c r="B2003" t="s">
        <v>465</v>
      </c>
      <c r="C2003" t="s">
        <v>1680</v>
      </c>
    </row>
    <row r="2004" spans="1:3" ht="12.75">
      <c r="A2004">
        <v>12008</v>
      </c>
      <c r="B2004" t="s">
        <v>466</v>
      </c>
      <c r="C2004" t="s">
        <v>1684</v>
      </c>
    </row>
    <row r="2005" spans="1:3" ht="12.75">
      <c r="A2005">
        <v>12009</v>
      </c>
      <c r="B2005" t="s">
        <v>467</v>
      </c>
      <c r="C2005" t="s">
        <v>1684</v>
      </c>
    </row>
    <row r="2006" spans="1:3" ht="12.75">
      <c r="A2006">
        <v>12010</v>
      </c>
      <c r="B2006" t="s">
        <v>468</v>
      </c>
      <c r="C2006" t="s">
        <v>1695</v>
      </c>
    </row>
    <row r="2007" spans="1:3" ht="12.75">
      <c r="A2007">
        <v>12011</v>
      </c>
      <c r="B2007" t="s">
        <v>469</v>
      </c>
      <c r="C2007" t="s">
        <v>1695</v>
      </c>
    </row>
    <row r="2008" spans="1:3" ht="12.75">
      <c r="A2008">
        <v>12012</v>
      </c>
      <c r="B2008" t="s">
        <v>470</v>
      </c>
      <c r="C2008" t="s">
        <v>1695</v>
      </c>
    </row>
    <row r="2009" spans="1:3" ht="12.75">
      <c r="A2009">
        <v>12013</v>
      </c>
      <c r="B2009" t="s">
        <v>471</v>
      </c>
      <c r="C2009" t="s">
        <v>1695</v>
      </c>
    </row>
    <row r="2010" spans="1:3" ht="12.75">
      <c r="A2010">
        <v>12014</v>
      </c>
      <c r="B2010" t="s">
        <v>472</v>
      </c>
      <c r="C2010" t="s">
        <v>1695</v>
      </c>
    </row>
    <row r="2011" spans="1:3" ht="12.75">
      <c r="A2011">
        <v>12015</v>
      </c>
      <c r="B2011" t="s">
        <v>473</v>
      </c>
      <c r="C2011" t="s">
        <v>1685</v>
      </c>
    </row>
    <row r="2012" spans="1:3" ht="12.75">
      <c r="A2012">
        <v>12016</v>
      </c>
      <c r="B2012" t="s">
        <v>474</v>
      </c>
      <c r="C2012" t="s">
        <v>1676</v>
      </c>
    </row>
    <row r="2013" spans="1:3" ht="12.75">
      <c r="A2013">
        <v>12017</v>
      </c>
      <c r="B2013" t="s">
        <v>475</v>
      </c>
      <c r="C2013" t="s">
        <v>1676</v>
      </c>
    </row>
    <row r="2014" spans="1:3" ht="12.75">
      <c r="A2014">
        <v>12018</v>
      </c>
      <c r="B2014" t="s">
        <v>476</v>
      </c>
      <c r="C2014" t="s">
        <v>1682</v>
      </c>
    </row>
    <row r="2015" spans="1:3" ht="12.75">
      <c r="A2015">
        <v>12019</v>
      </c>
      <c r="B2015" t="s">
        <v>477</v>
      </c>
      <c r="C2015" t="s">
        <v>1689</v>
      </c>
    </row>
    <row r="2016" spans="1:3" ht="12.75">
      <c r="A2016">
        <v>12020</v>
      </c>
      <c r="B2016" t="s">
        <v>478</v>
      </c>
      <c r="C2016" t="s">
        <v>1689</v>
      </c>
    </row>
    <row r="2017" spans="1:3" ht="12.75">
      <c r="A2017">
        <v>12021</v>
      </c>
      <c r="B2017" t="s">
        <v>479</v>
      </c>
      <c r="C2017" t="s">
        <v>1689</v>
      </c>
    </row>
    <row r="2018" spans="1:3" ht="12.75">
      <c r="A2018">
        <v>12022</v>
      </c>
      <c r="B2018" t="s">
        <v>480</v>
      </c>
      <c r="C2018" t="s">
        <v>1689</v>
      </c>
    </row>
    <row r="2019" spans="1:3" ht="12.75">
      <c r="A2019">
        <v>12023</v>
      </c>
      <c r="B2019" t="s">
        <v>481</v>
      </c>
      <c r="C2019" t="s">
        <v>1689</v>
      </c>
    </row>
    <row r="2020" spans="1:3" ht="12.75">
      <c r="A2020">
        <v>12024</v>
      </c>
      <c r="B2020" t="s">
        <v>482</v>
      </c>
      <c r="C2020" t="s">
        <v>1689</v>
      </c>
    </row>
    <row r="2021" spans="1:3" ht="12.75">
      <c r="A2021">
        <v>12025</v>
      </c>
      <c r="B2021" t="s">
        <v>483</v>
      </c>
      <c r="C2021" t="s">
        <v>1689</v>
      </c>
    </row>
    <row r="2022" spans="1:3" ht="12.75">
      <c r="A2022">
        <v>12026</v>
      </c>
      <c r="B2022" t="s">
        <v>484</v>
      </c>
      <c r="C2022" t="s">
        <v>1689</v>
      </c>
    </row>
    <row r="2023" spans="1:3" ht="12.75">
      <c r="A2023">
        <v>12027</v>
      </c>
      <c r="B2023" t="s">
        <v>485</v>
      </c>
      <c r="C2023" t="s">
        <v>1689</v>
      </c>
    </row>
    <row r="2024" spans="1:3" ht="12.75">
      <c r="A2024">
        <v>12028</v>
      </c>
      <c r="B2024" t="s">
        <v>486</v>
      </c>
      <c r="C2024" t="s">
        <v>1689</v>
      </c>
    </row>
    <row r="2025" spans="1:3" ht="12.75">
      <c r="A2025">
        <v>12029</v>
      </c>
      <c r="B2025" t="s">
        <v>487</v>
      </c>
      <c r="C2025" t="s">
        <v>1685</v>
      </c>
    </row>
    <row r="2026" spans="1:3" ht="12.75">
      <c r="A2026">
        <v>12030</v>
      </c>
      <c r="B2026" t="s">
        <v>488</v>
      </c>
      <c r="C2026" t="s">
        <v>1678</v>
      </c>
    </row>
    <row r="2027" spans="1:3" ht="12.75">
      <c r="A2027">
        <v>12031</v>
      </c>
      <c r="B2027" t="s">
        <v>489</v>
      </c>
      <c r="C2027" t="s">
        <v>1678</v>
      </c>
    </row>
    <row r="2028" spans="1:3" ht="12.75">
      <c r="A2028">
        <v>12032</v>
      </c>
      <c r="B2028" t="s">
        <v>490</v>
      </c>
      <c r="C2028" t="s">
        <v>1676</v>
      </c>
    </row>
    <row r="2029" spans="1:3" ht="12.75">
      <c r="A2029">
        <v>12033</v>
      </c>
      <c r="B2029" t="s">
        <v>491</v>
      </c>
      <c r="C2029" t="s">
        <v>1676</v>
      </c>
    </row>
    <row r="2030" spans="1:3" ht="12.75">
      <c r="A2030">
        <v>12034</v>
      </c>
      <c r="B2030" t="s">
        <v>492</v>
      </c>
      <c r="C2030" t="s">
        <v>1680</v>
      </c>
    </row>
    <row r="2031" spans="1:3" ht="12.75">
      <c r="A2031">
        <v>12035</v>
      </c>
      <c r="B2031" t="s">
        <v>493</v>
      </c>
      <c r="C2031" t="s">
        <v>1680</v>
      </c>
    </row>
    <row r="2032" spans="1:3" ht="12.75">
      <c r="A2032">
        <v>12036</v>
      </c>
      <c r="B2032" t="s">
        <v>494</v>
      </c>
      <c r="C2032" t="s">
        <v>1693</v>
      </c>
    </row>
    <row r="2033" spans="1:3" ht="12.75">
      <c r="A2033">
        <v>12037</v>
      </c>
      <c r="B2033" t="s">
        <v>495</v>
      </c>
      <c r="C2033" t="s">
        <v>1693</v>
      </c>
    </row>
    <row r="2034" spans="1:3" ht="12.75">
      <c r="A2034">
        <v>12038</v>
      </c>
      <c r="B2034" t="s">
        <v>496</v>
      </c>
      <c r="C2034" t="s">
        <v>1693</v>
      </c>
    </row>
    <row r="2035" spans="1:3" ht="12.75">
      <c r="A2035">
        <v>12039</v>
      </c>
      <c r="B2035" t="s">
        <v>497</v>
      </c>
      <c r="C2035" t="s">
        <v>1693</v>
      </c>
    </row>
    <row r="2036" spans="1:3" ht="12.75">
      <c r="A2036">
        <v>12040</v>
      </c>
      <c r="B2036" t="s">
        <v>498</v>
      </c>
      <c r="C2036" t="s">
        <v>1679</v>
      </c>
    </row>
    <row r="2037" spans="1:3" ht="12.75">
      <c r="A2037">
        <v>12041</v>
      </c>
      <c r="B2037" t="s">
        <v>499</v>
      </c>
      <c r="C2037" t="s">
        <v>1692</v>
      </c>
    </row>
    <row r="2038" spans="1:3" ht="12.75">
      <c r="A2038">
        <v>12042</v>
      </c>
      <c r="B2038" t="s">
        <v>500</v>
      </c>
      <c r="C2038" t="s">
        <v>1692</v>
      </c>
    </row>
    <row r="2039" spans="1:3" ht="12.75">
      <c r="A2039">
        <v>12043</v>
      </c>
      <c r="B2039" t="s">
        <v>501</v>
      </c>
      <c r="C2039" t="s">
        <v>1690</v>
      </c>
    </row>
    <row r="2040" spans="1:3" ht="12.75">
      <c r="A2040">
        <v>12045</v>
      </c>
      <c r="B2040" t="s">
        <v>502</v>
      </c>
      <c r="C2040" t="s">
        <v>1691</v>
      </c>
    </row>
    <row r="2041" spans="1:2" ht="12.75">
      <c r="A2041">
        <v>12046</v>
      </c>
      <c r="B2041" t="s">
        <v>1046</v>
      </c>
    </row>
    <row r="2042" spans="1:3" ht="12.75">
      <c r="A2042">
        <v>12047</v>
      </c>
      <c r="B2042" t="s">
        <v>503</v>
      </c>
      <c r="C2042" t="s">
        <v>1691</v>
      </c>
    </row>
    <row r="2043" spans="1:3" ht="12.75">
      <c r="A2043">
        <v>12048</v>
      </c>
      <c r="B2043" t="s">
        <v>504</v>
      </c>
      <c r="C2043" t="s">
        <v>1687</v>
      </c>
    </row>
    <row r="2044" spans="1:3" ht="12.75">
      <c r="A2044">
        <v>12049</v>
      </c>
      <c r="B2044" t="s">
        <v>505</v>
      </c>
      <c r="C2044" t="s">
        <v>1683</v>
      </c>
    </row>
    <row r="2045" spans="1:3" ht="12.75">
      <c r="A2045">
        <v>12050</v>
      </c>
      <c r="B2045" t="s">
        <v>506</v>
      </c>
      <c r="C2045" t="s">
        <v>1683</v>
      </c>
    </row>
    <row r="2046" spans="1:3" ht="12.75">
      <c r="A2046">
        <v>12051</v>
      </c>
      <c r="B2046" t="s">
        <v>507</v>
      </c>
      <c r="C2046" t="s">
        <v>1687</v>
      </c>
    </row>
    <row r="2047" spans="1:3" ht="12.75">
      <c r="A2047">
        <v>12052</v>
      </c>
      <c r="B2047" t="s">
        <v>508</v>
      </c>
      <c r="C2047" t="s">
        <v>1678</v>
      </c>
    </row>
    <row r="2048" spans="1:3" ht="12.75">
      <c r="A2048">
        <v>12053</v>
      </c>
      <c r="B2048" t="s">
        <v>509</v>
      </c>
      <c r="C2048" t="s">
        <v>1678</v>
      </c>
    </row>
    <row r="2049" spans="1:3" ht="12.75">
      <c r="A2049">
        <v>12054</v>
      </c>
      <c r="B2049" t="s">
        <v>510</v>
      </c>
      <c r="C2049" t="s">
        <v>1678</v>
      </c>
    </row>
    <row r="2050" spans="1:3" ht="12.75">
      <c r="A2050">
        <v>12055</v>
      </c>
      <c r="B2050" t="s">
        <v>1952</v>
      </c>
      <c r="C2050" t="s">
        <v>1687</v>
      </c>
    </row>
    <row r="2051" spans="1:3" ht="12.75">
      <c r="A2051">
        <v>12056</v>
      </c>
      <c r="B2051" t="s">
        <v>1953</v>
      </c>
      <c r="C2051" t="s">
        <v>1680</v>
      </c>
    </row>
    <row r="2052" spans="1:3" ht="12.75">
      <c r="A2052">
        <v>12057</v>
      </c>
      <c r="B2052" t="s">
        <v>1954</v>
      </c>
      <c r="C2052" t="s">
        <v>1690</v>
      </c>
    </row>
    <row r="2053" spans="1:3" ht="12.75">
      <c r="A2053">
        <v>12058</v>
      </c>
      <c r="B2053" t="s">
        <v>1955</v>
      </c>
      <c r="C2053" t="s">
        <v>1690</v>
      </c>
    </row>
    <row r="2054" spans="1:3" ht="12.75">
      <c r="A2054">
        <v>12059</v>
      </c>
      <c r="B2054" t="s">
        <v>1956</v>
      </c>
      <c r="C2054" t="s">
        <v>1690</v>
      </c>
    </row>
    <row r="2055" spans="1:3" ht="12.75">
      <c r="A2055">
        <v>12060</v>
      </c>
      <c r="B2055" t="s">
        <v>1957</v>
      </c>
      <c r="C2055" t="s">
        <v>871</v>
      </c>
    </row>
    <row r="2056" spans="1:3" ht="12.75">
      <c r="A2056">
        <v>12061</v>
      </c>
      <c r="B2056" t="s">
        <v>1958</v>
      </c>
      <c r="C2056" t="s">
        <v>871</v>
      </c>
    </row>
    <row r="2057" spans="1:3" ht="12.75">
      <c r="A2057">
        <v>12062</v>
      </c>
      <c r="B2057" t="s">
        <v>1959</v>
      </c>
      <c r="C2057" t="s">
        <v>871</v>
      </c>
    </row>
    <row r="2058" spans="1:3" ht="12.75">
      <c r="A2058">
        <v>12063</v>
      </c>
      <c r="B2058" t="s">
        <v>1960</v>
      </c>
      <c r="C2058" t="s">
        <v>871</v>
      </c>
    </row>
    <row r="2059" spans="1:3" ht="12.75">
      <c r="A2059">
        <v>12064</v>
      </c>
      <c r="B2059" t="s">
        <v>1961</v>
      </c>
      <c r="C2059" t="s">
        <v>871</v>
      </c>
    </row>
    <row r="2060" spans="1:3" ht="12.75">
      <c r="A2060">
        <v>12065</v>
      </c>
      <c r="B2060" t="s">
        <v>1962</v>
      </c>
      <c r="C2060" t="s">
        <v>871</v>
      </c>
    </row>
    <row r="2061" spans="1:3" ht="12.75">
      <c r="A2061">
        <v>12066</v>
      </c>
      <c r="B2061" t="s">
        <v>1963</v>
      </c>
      <c r="C2061" t="s">
        <v>871</v>
      </c>
    </row>
    <row r="2062" spans="1:3" ht="12.75">
      <c r="A2062">
        <v>12067</v>
      </c>
      <c r="B2062" t="s">
        <v>1964</v>
      </c>
      <c r="C2062" t="s">
        <v>871</v>
      </c>
    </row>
    <row r="2063" spans="1:3" ht="12.75">
      <c r="A2063">
        <v>12068</v>
      </c>
      <c r="B2063" t="s">
        <v>1965</v>
      </c>
      <c r="C2063" t="s">
        <v>871</v>
      </c>
    </row>
    <row r="2064" spans="1:3" ht="12.75">
      <c r="A2064">
        <v>12069</v>
      </c>
      <c r="B2064" t="s">
        <v>1966</v>
      </c>
      <c r="C2064" t="s">
        <v>871</v>
      </c>
    </row>
    <row r="2065" spans="1:3" ht="12.75">
      <c r="A2065">
        <v>12070</v>
      </c>
      <c r="B2065" t="s">
        <v>1967</v>
      </c>
      <c r="C2065" t="s">
        <v>871</v>
      </c>
    </row>
    <row r="2066" spans="1:3" ht="12.75">
      <c r="A2066">
        <v>12071</v>
      </c>
      <c r="B2066" t="s">
        <v>1968</v>
      </c>
      <c r="C2066" t="s">
        <v>871</v>
      </c>
    </row>
    <row r="2067" spans="1:3" ht="12.75">
      <c r="A2067">
        <v>12072</v>
      </c>
      <c r="B2067" t="s">
        <v>1969</v>
      </c>
      <c r="C2067" t="s">
        <v>871</v>
      </c>
    </row>
    <row r="2068" spans="1:3" ht="12.75">
      <c r="A2068">
        <v>12073</v>
      </c>
      <c r="B2068" t="s">
        <v>1970</v>
      </c>
      <c r="C2068" t="s">
        <v>871</v>
      </c>
    </row>
    <row r="2069" spans="1:3" ht="12.75">
      <c r="A2069">
        <v>12074</v>
      </c>
      <c r="B2069" t="s">
        <v>1971</v>
      </c>
      <c r="C2069" t="s">
        <v>871</v>
      </c>
    </row>
    <row r="2070" spans="1:3" ht="12.75">
      <c r="A2070">
        <v>12075</v>
      </c>
      <c r="B2070" t="s">
        <v>1972</v>
      </c>
      <c r="C2070" t="s">
        <v>871</v>
      </c>
    </row>
    <row r="2071" spans="1:3" ht="12.75">
      <c r="A2071">
        <v>12076</v>
      </c>
      <c r="B2071" t="s">
        <v>1973</v>
      </c>
      <c r="C2071" t="s">
        <v>305</v>
      </c>
    </row>
    <row r="2072" spans="1:3" ht="12.75">
      <c r="A2072">
        <v>12077</v>
      </c>
      <c r="B2072" t="s">
        <v>1974</v>
      </c>
      <c r="C2072" t="s">
        <v>305</v>
      </c>
    </row>
    <row r="2073" spans="1:3" ht="12.75">
      <c r="A2073">
        <v>12078</v>
      </c>
      <c r="B2073" t="s">
        <v>1975</v>
      </c>
      <c r="C2073" t="s">
        <v>305</v>
      </c>
    </row>
    <row r="2074" spans="1:3" ht="12.75">
      <c r="A2074">
        <v>12079</v>
      </c>
      <c r="B2074" t="s">
        <v>1976</v>
      </c>
      <c r="C2074" t="s">
        <v>305</v>
      </c>
    </row>
    <row r="2075" spans="1:3" ht="12.75">
      <c r="A2075">
        <v>12080</v>
      </c>
      <c r="B2075" t="s">
        <v>1977</v>
      </c>
      <c r="C2075" t="s">
        <v>305</v>
      </c>
    </row>
    <row r="2076" spans="1:3" ht="12.75">
      <c r="A2076">
        <v>12081</v>
      </c>
      <c r="B2076" t="s">
        <v>1978</v>
      </c>
      <c r="C2076" t="s">
        <v>1690</v>
      </c>
    </row>
    <row r="2077" spans="1:3" ht="12.75">
      <c r="A2077">
        <v>12082</v>
      </c>
      <c r="B2077" t="s">
        <v>1979</v>
      </c>
      <c r="C2077" t="s">
        <v>1690</v>
      </c>
    </row>
    <row r="2078" spans="1:3" ht="12.75">
      <c r="A2078">
        <v>12083</v>
      </c>
      <c r="B2078" t="s">
        <v>1980</v>
      </c>
      <c r="C2078" t="s">
        <v>1690</v>
      </c>
    </row>
    <row r="2079" spans="1:3" ht="12.75">
      <c r="A2079">
        <v>12084</v>
      </c>
      <c r="B2079" t="s">
        <v>1981</v>
      </c>
      <c r="C2079" t="s">
        <v>1694</v>
      </c>
    </row>
    <row r="2080" spans="1:3" ht="12.75">
      <c r="A2080">
        <v>12085</v>
      </c>
      <c r="B2080" t="s">
        <v>1982</v>
      </c>
      <c r="C2080" t="s">
        <v>1678</v>
      </c>
    </row>
    <row r="2081" spans="1:3" ht="12.75">
      <c r="A2081">
        <v>12086</v>
      </c>
      <c r="B2081" t="s">
        <v>1983</v>
      </c>
      <c r="C2081" t="s">
        <v>1678</v>
      </c>
    </row>
    <row r="2082" spans="1:3" ht="12.75">
      <c r="A2082">
        <v>12087</v>
      </c>
      <c r="B2082" t="s">
        <v>1984</v>
      </c>
      <c r="C2082" t="s">
        <v>1680</v>
      </c>
    </row>
    <row r="2083" spans="1:3" ht="12.75">
      <c r="A2083">
        <v>12088</v>
      </c>
      <c r="B2083" t="s">
        <v>1985</v>
      </c>
      <c r="C2083" t="s">
        <v>1680</v>
      </c>
    </row>
    <row r="2084" spans="1:3" ht="12.75">
      <c r="A2084">
        <v>12089</v>
      </c>
      <c r="B2084" t="s">
        <v>1986</v>
      </c>
      <c r="C2084" t="s">
        <v>1695</v>
      </c>
    </row>
    <row r="2085" spans="1:3" ht="12.75">
      <c r="A2085">
        <v>12090</v>
      </c>
      <c r="B2085" t="s">
        <v>1987</v>
      </c>
      <c r="C2085" t="s">
        <v>1692</v>
      </c>
    </row>
    <row r="2086" spans="1:3" ht="12.75">
      <c r="A2086">
        <v>12091</v>
      </c>
      <c r="B2086" t="s">
        <v>1988</v>
      </c>
      <c r="C2086" t="s">
        <v>1692</v>
      </c>
    </row>
    <row r="2087" spans="1:3" ht="12.75">
      <c r="A2087">
        <v>12092</v>
      </c>
      <c r="B2087" t="s">
        <v>1989</v>
      </c>
      <c r="C2087" t="s">
        <v>1677</v>
      </c>
    </row>
    <row r="2088" spans="1:3" ht="12.75">
      <c r="A2088">
        <v>12093</v>
      </c>
      <c r="B2088" t="s">
        <v>1990</v>
      </c>
      <c r="C2088" t="s">
        <v>1677</v>
      </c>
    </row>
    <row r="2089" spans="1:3" ht="12.75">
      <c r="A2089">
        <v>12094</v>
      </c>
      <c r="B2089" t="s">
        <v>1991</v>
      </c>
      <c r="C2089" t="s">
        <v>1677</v>
      </c>
    </row>
    <row r="2090" spans="1:3" ht="12.75">
      <c r="A2090">
        <v>12095</v>
      </c>
      <c r="B2090" t="s">
        <v>1992</v>
      </c>
      <c r="C2090" t="s">
        <v>1677</v>
      </c>
    </row>
    <row r="2091" spans="1:3" ht="12.75">
      <c r="A2091">
        <v>12096</v>
      </c>
      <c r="B2091" t="s">
        <v>1993</v>
      </c>
      <c r="C2091" t="s">
        <v>1685</v>
      </c>
    </row>
    <row r="2092" spans="1:3" ht="12.75">
      <c r="A2092">
        <v>12097</v>
      </c>
      <c r="B2092" t="s">
        <v>1994</v>
      </c>
      <c r="C2092" t="s">
        <v>1692</v>
      </c>
    </row>
    <row r="2093" spans="1:3" ht="12.75">
      <c r="A2093">
        <v>12098</v>
      </c>
      <c r="B2093" t="s">
        <v>1995</v>
      </c>
      <c r="C2093" t="s">
        <v>1695</v>
      </c>
    </row>
    <row r="2094" spans="1:3" ht="12.75">
      <c r="A2094">
        <v>12099</v>
      </c>
      <c r="B2094" t="s">
        <v>1996</v>
      </c>
      <c r="C2094" t="s">
        <v>305</v>
      </c>
    </row>
    <row r="2095" spans="1:3" ht="12.75">
      <c r="A2095">
        <v>12100</v>
      </c>
      <c r="B2095" t="s">
        <v>1997</v>
      </c>
      <c r="C2095" t="s">
        <v>1678</v>
      </c>
    </row>
    <row r="2096" spans="1:3" ht="12.75">
      <c r="A2096">
        <v>12101</v>
      </c>
      <c r="B2096" t="s">
        <v>1998</v>
      </c>
      <c r="C2096" t="s">
        <v>1688</v>
      </c>
    </row>
    <row r="2097" spans="1:3" ht="12.75">
      <c r="A2097">
        <v>12102</v>
      </c>
      <c r="B2097" t="s">
        <v>1999</v>
      </c>
      <c r="C2097" t="s">
        <v>1693</v>
      </c>
    </row>
    <row r="2098" spans="1:3" ht="12.75">
      <c r="A2098">
        <v>12103</v>
      </c>
      <c r="B2098" t="s">
        <v>2000</v>
      </c>
      <c r="C2098" t="s">
        <v>1693</v>
      </c>
    </row>
    <row r="2099" spans="1:3" ht="12.75">
      <c r="A2099">
        <v>12104</v>
      </c>
      <c r="B2099" t="s">
        <v>2001</v>
      </c>
      <c r="C2099" t="s">
        <v>1683</v>
      </c>
    </row>
    <row r="2100" spans="1:3" ht="12.75">
      <c r="A2100">
        <v>12105</v>
      </c>
      <c r="B2100" t="s">
        <v>2002</v>
      </c>
      <c r="C2100" t="s">
        <v>1683</v>
      </c>
    </row>
    <row r="2101" spans="1:3" ht="12.75">
      <c r="A2101">
        <v>12106</v>
      </c>
      <c r="B2101" t="s">
        <v>2003</v>
      </c>
      <c r="C2101" t="s">
        <v>1694</v>
      </c>
    </row>
    <row r="2102" spans="1:3" ht="12.75">
      <c r="A2102">
        <v>12107</v>
      </c>
      <c r="B2102" t="s">
        <v>2004</v>
      </c>
      <c r="C2102" t="s">
        <v>1694</v>
      </c>
    </row>
    <row r="2103" spans="1:3" ht="12.75">
      <c r="A2103">
        <v>12108</v>
      </c>
      <c r="B2103" t="s">
        <v>2005</v>
      </c>
      <c r="C2103" t="s">
        <v>1694</v>
      </c>
    </row>
    <row r="2104" spans="1:3" ht="12.75">
      <c r="A2104">
        <v>12109</v>
      </c>
      <c r="B2104" t="s">
        <v>2006</v>
      </c>
      <c r="C2104" t="s">
        <v>871</v>
      </c>
    </row>
    <row r="2105" spans="1:3" ht="12.75">
      <c r="A2105">
        <v>12110</v>
      </c>
      <c r="B2105" t="s">
        <v>2007</v>
      </c>
      <c r="C2105" t="s">
        <v>871</v>
      </c>
    </row>
    <row r="2106" spans="1:3" ht="12.75">
      <c r="A2106">
        <v>12111</v>
      </c>
      <c r="B2106" t="s">
        <v>2008</v>
      </c>
      <c r="C2106" t="s">
        <v>871</v>
      </c>
    </row>
    <row r="2107" spans="1:3" ht="12.75">
      <c r="A2107">
        <v>12112</v>
      </c>
      <c r="B2107" t="s">
        <v>2009</v>
      </c>
      <c r="C2107" t="s">
        <v>871</v>
      </c>
    </row>
    <row r="2108" spans="1:3" ht="12.75">
      <c r="A2108">
        <v>12113</v>
      </c>
      <c r="B2108" t="s">
        <v>2010</v>
      </c>
      <c r="C2108" t="s">
        <v>1680</v>
      </c>
    </row>
    <row r="2109" spans="1:3" ht="12.75">
      <c r="A2109">
        <v>12114</v>
      </c>
      <c r="B2109" t="s">
        <v>2011</v>
      </c>
      <c r="C2109" t="s">
        <v>1685</v>
      </c>
    </row>
    <row r="2110" spans="1:3" ht="12.75">
      <c r="A2110">
        <v>12115</v>
      </c>
      <c r="B2110" t="s">
        <v>2012</v>
      </c>
      <c r="C2110" t="s">
        <v>1685</v>
      </c>
    </row>
    <row r="2111" spans="1:3" ht="12.75">
      <c r="A2111">
        <v>12116</v>
      </c>
      <c r="B2111" t="s">
        <v>2013</v>
      </c>
      <c r="C2111" t="s">
        <v>1685</v>
      </c>
    </row>
    <row r="2112" spans="1:3" ht="12.75">
      <c r="A2112">
        <v>12117</v>
      </c>
      <c r="B2112" t="s">
        <v>2014</v>
      </c>
      <c r="C2112" t="s">
        <v>1685</v>
      </c>
    </row>
    <row r="2113" spans="1:3" ht="12.75">
      <c r="A2113">
        <v>12118</v>
      </c>
      <c r="B2113" t="s">
        <v>2015</v>
      </c>
      <c r="C2113" t="s">
        <v>1685</v>
      </c>
    </row>
    <row r="2114" spans="1:3" ht="12.75">
      <c r="A2114">
        <v>12119</v>
      </c>
      <c r="B2114" t="s">
        <v>2016</v>
      </c>
      <c r="C2114" t="s">
        <v>1685</v>
      </c>
    </row>
    <row r="2115" spans="1:3" ht="12.75">
      <c r="A2115">
        <v>12120</v>
      </c>
      <c r="B2115" t="s">
        <v>2017</v>
      </c>
      <c r="C2115" t="s">
        <v>1685</v>
      </c>
    </row>
    <row r="2116" spans="1:3" ht="12.75">
      <c r="A2116">
        <v>12121</v>
      </c>
      <c r="B2116" t="s">
        <v>2018</v>
      </c>
      <c r="C2116" t="s">
        <v>1685</v>
      </c>
    </row>
    <row r="2117" spans="1:3" ht="12.75">
      <c r="A2117">
        <v>12122</v>
      </c>
      <c r="B2117" t="s">
        <v>2019</v>
      </c>
      <c r="C2117" t="s">
        <v>1685</v>
      </c>
    </row>
    <row r="2118" spans="1:3" ht="12.75">
      <c r="A2118">
        <v>12123</v>
      </c>
      <c r="B2118" t="s">
        <v>2020</v>
      </c>
      <c r="C2118" t="s">
        <v>1685</v>
      </c>
    </row>
    <row r="2119" spans="1:3" ht="12.75">
      <c r="A2119">
        <v>12124</v>
      </c>
      <c r="B2119" t="s">
        <v>2021</v>
      </c>
      <c r="C2119" t="s">
        <v>1689</v>
      </c>
    </row>
    <row r="2120" spans="1:3" ht="12.75">
      <c r="A2120">
        <v>12125</v>
      </c>
      <c r="B2120" t="s">
        <v>2022</v>
      </c>
      <c r="C2120" t="s">
        <v>1689</v>
      </c>
    </row>
    <row r="2121" spans="1:3" ht="12.75">
      <c r="A2121">
        <v>12126</v>
      </c>
      <c r="B2121" t="s">
        <v>2023</v>
      </c>
      <c r="C2121" t="s">
        <v>1688</v>
      </c>
    </row>
    <row r="2122" spans="1:3" ht="12.75">
      <c r="A2122">
        <v>12127</v>
      </c>
      <c r="B2122" t="s">
        <v>2024</v>
      </c>
      <c r="C2122" t="s">
        <v>1688</v>
      </c>
    </row>
    <row r="2123" spans="1:3" ht="12.75">
      <c r="A2123">
        <v>12128</v>
      </c>
      <c r="B2123" t="s">
        <v>2025</v>
      </c>
      <c r="C2123" t="s">
        <v>1688</v>
      </c>
    </row>
    <row r="2124" spans="1:3" ht="12.75">
      <c r="A2124">
        <v>12129</v>
      </c>
      <c r="B2124" t="s">
        <v>2027</v>
      </c>
      <c r="C2124" t="s">
        <v>1684</v>
      </c>
    </row>
    <row r="2125" spans="1:3" ht="12.75">
      <c r="A2125">
        <v>12130</v>
      </c>
      <c r="B2125" t="s">
        <v>2028</v>
      </c>
      <c r="C2125" t="s">
        <v>1684</v>
      </c>
    </row>
    <row r="2126" spans="1:3" ht="12.75">
      <c r="A2126">
        <v>12131</v>
      </c>
      <c r="B2126" t="s">
        <v>2029</v>
      </c>
      <c r="C2126" t="s">
        <v>1684</v>
      </c>
    </row>
    <row r="2127" spans="1:3" ht="12.75">
      <c r="A2127">
        <v>12132</v>
      </c>
      <c r="B2127" t="s">
        <v>2030</v>
      </c>
      <c r="C2127" t="s">
        <v>1684</v>
      </c>
    </row>
    <row r="2128" spans="1:3" ht="12.75">
      <c r="A2128">
        <v>12133</v>
      </c>
      <c r="B2128" t="s">
        <v>2031</v>
      </c>
      <c r="C2128" t="s">
        <v>1678</v>
      </c>
    </row>
    <row r="2129" spans="1:3" ht="12.75">
      <c r="A2129">
        <v>12134</v>
      </c>
      <c r="B2129" t="s">
        <v>2032</v>
      </c>
      <c r="C2129" t="s">
        <v>2026</v>
      </c>
    </row>
    <row r="2130" spans="1:3" ht="12.75">
      <c r="A2130">
        <v>12135</v>
      </c>
      <c r="B2130" t="s">
        <v>2033</v>
      </c>
      <c r="C2130" t="s">
        <v>2026</v>
      </c>
    </row>
    <row r="2131" spans="1:3" ht="12.75">
      <c r="A2131">
        <v>12136</v>
      </c>
      <c r="B2131" t="s">
        <v>2034</v>
      </c>
      <c r="C2131" t="s">
        <v>2026</v>
      </c>
    </row>
    <row r="2132" spans="1:3" ht="12.75">
      <c r="A2132">
        <v>12137</v>
      </c>
      <c r="B2132" t="s">
        <v>2035</v>
      </c>
      <c r="C2132" t="s">
        <v>2026</v>
      </c>
    </row>
    <row r="2133" spans="1:3" ht="12.75">
      <c r="A2133">
        <v>12138</v>
      </c>
      <c r="B2133" t="s">
        <v>980</v>
      </c>
      <c r="C2133" t="s">
        <v>2026</v>
      </c>
    </row>
    <row r="2134" spans="1:3" ht="12.75">
      <c r="A2134">
        <v>12139</v>
      </c>
      <c r="B2134" t="s">
        <v>2036</v>
      </c>
      <c r="C2134" t="s">
        <v>2026</v>
      </c>
    </row>
    <row r="2135" spans="1:3" ht="12.75">
      <c r="A2135">
        <v>12140</v>
      </c>
      <c r="B2135" t="s">
        <v>2037</v>
      </c>
      <c r="C2135" t="s">
        <v>2026</v>
      </c>
    </row>
    <row r="2136" spans="1:3" ht="12.75">
      <c r="A2136">
        <v>12141</v>
      </c>
      <c r="B2136" t="s">
        <v>2038</v>
      </c>
      <c r="C2136" t="s">
        <v>2026</v>
      </c>
    </row>
    <row r="2137" spans="1:3" ht="12.75">
      <c r="A2137">
        <v>12142</v>
      </c>
      <c r="B2137" t="s">
        <v>2039</v>
      </c>
      <c r="C2137" t="s">
        <v>2026</v>
      </c>
    </row>
    <row r="2138" spans="1:3" ht="12.75">
      <c r="A2138">
        <v>12143</v>
      </c>
      <c r="B2138" t="s">
        <v>2040</v>
      </c>
      <c r="C2138" t="s">
        <v>2026</v>
      </c>
    </row>
    <row r="2139" spans="1:3" ht="12.75">
      <c r="A2139">
        <v>12144</v>
      </c>
      <c r="B2139" t="s">
        <v>2041</v>
      </c>
      <c r="C2139" t="s">
        <v>2026</v>
      </c>
    </row>
    <row r="2140" spans="1:3" ht="12.75">
      <c r="A2140">
        <v>12145</v>
      </c>
      <c r="B2140" t="s">
        <v>2042</v>
      </c>
      <c r="C2140" t="s">
        <v>2026</v>
      </c>
    </row>
    <row r="2141" spans="1:3" ht="12.75">
      <c r="A2141">
        <v>12146</v>
      </c>
      <c r="B2141" t="s">
        <v>2043</v>
      </c>
      <c r="C2141" t="s">
        <v>2026</v>
      </c>
    </row>
    <row r="2142" spans="1:3" ht="12.75">
      <c r="A2142">
        <v>12147</v>
      </c>
      <c r="B2142" t="s">
        <v>2044</v>
      </c>
      <c r="C2142" t="s">
        <v>2026</v>
      </c>
    </row>
    <row r="2143" spans="1:3" ht="12.75">
      <c r="A2143">
        <v>12148</v>
      </c>
      <c r="B2143" t="s">
        <v>2045</v>
      </c>
      <c r="C2143" t="s">
        <v>2026</v>
      </c>
    </row>
    <row r="2144" spans="1:3" ht="12.75">
      <c r="A2144">
        <v>12149</v>
      </c>
      <c r="B2144" t="s">
        <v>2046</v>
      </c>
      <c r="C2144" t="s">
        <v>2026</v>
      </c>
    </row>
    <row r="2145" spans="1:3" ht="12.75">
      <c r="A2145">
        <v>12150</v>
      </c>
      <c r="B2145" t="s">
        <v>2047</v>
      </c>
      <c r="C2145" t="s">
        <v>2026</v>
      </c>
    </row>
    <row r="2146" spans="1:3" ht="12.75">
      <c r="A2146">
        <v>12151</v>
      </c>
      <c r="B2146" t="s">
        <v>2048</v>
      </c>
      <c r="C2146" t="s">
        <v>2026</v>
      </c>
    </row>
    <row r="2147" spans="1:3" ht="12.75">
      <c r="A2147">
        <v>12152</v>
      </c>
      <c r="B2147" t="s">
        <v>2049</v>
      </c>
      <c r="C2147" t="s">
        <v>2026</v>
      </c>
    </row>
    <row r="2148" spans="1:3" ht="12.75">
      <c r="A2148">
        <v>12153</v>
      </c>
      <c r="B2148" t="s">
        <v>2050</v>
      </c>
      <c r="C2148" t="s">
        <v>2026</v>
      </c>
    </row>
    <row r="2149" spans="1:3" ht="12.75">
      <c r="A2149">
        <v>12154</v>
      </c>
      <c r="B2149" t="s">
        <v>2051</v>
      </c>
      <c r="C2149" t="s">
        <v>2026</v>
      </c>
    </row>
    <row r="2150" spans="1:3" ht="12.75">
      <c r="A2150">
        <v>12155</v>
      </c>
      <c r="B2150" t="s">
        <v>2052</v>
      </c>
      <c r="C2150" t="s">
        <v>2026</v>
      </c>
    </row>
    <row r="2151" spans="1:3" ht="12.75">
      <c r="A2151">
        <v>12156</v>
      </c>
      <c r="B2151" t="s">
        <v>2053</v>
      </c>
      <c r="C2151" t="s">
        <v>2026</v>
      </c>
    </row>
    <row r="2152" spans="1:3" ht="12.75">
      <c r="A2152">
        <v>12157</v>
      </c>
      <c r="B2152" t="s">
        <v>2054</v>
      </c>
      <c r="C2152" t="s">
        <v>1676</v>
      </c>
    </row>
    <row r="2153" spans="1:3" ht="12.75">
      <c r="A2153">
        <v>12158</v>
      </c>
      <c r="B2153" t="s">
        <v>2055</v>
      </c>
      <c r="C2153" t="s">
        <v>1676</v>
      </c>
    </row>
    <row r="2154" spans="1:3" ht="12.75">
      <c r="A2154">
        <v>12159</v>
      </c>
      <c r="B2154" t="s">
        <v>2056</v>
      </c>
      <c r="C2154" t="s">
        <v>1695</v>
      </c>
    </row>
    <row r="2155" spans="1:3" ht="12.75">
      <c r="A2155">
        <v>12160</v>
      </c>
      <c r="B2155" t="s">
        <v>2057</v>
      </c>
      <c r="C2155" t="s">
        <v>1695</v>
      </c>
    </row>
    <row r="2156" spans="1:3" ht="12.75">
      <c r="A2156">
        <v>12161</v>
      </c>
      <c r="B2156" t="s">
        <v>2058</v>
      </c>
      <c r="C2156" t="s">
        <v>1695</v>
      </c>
    </row>
    <row r="2157" spans="1:3" ht="12.75">
      <c r="A2157">
        <v>12162</v>
      </c>
      <c r="B2157" t="s">
        <v>2059</v>
      </c>
      <c r="C2157" t="s">
        <v>1687</v>
      </c>
    </row>
    <row r="2158" spans="1:3" ht="12.75">
      <c r="A2158">
        <v>12163</v>
      </c>
      <c r="B2158" t="s">
        <v>2060</v>
      </c>
      <c r="C2158" t="s">
        <v>1684</v>
      </c>
    </row>
    <row r="2159" spans="1:3" ht="12.75">
      <c r="A2159">
        <v>12164</v>
      </c>
      <c r="B2159" t="s">
        <v>2061</v>
      </c>
      <c r="C2159" t="s">
        <v>1684</v>
      </c>
    </row>
    <row r="2160" spans="1:3" ht="12.75">
      <c r="A2160">
        <v>12165</v>
      </c>
      <c r="B2160" t="s">
        <v>2062</v>
      </c>
      <c r="C2160" t="s">
        <v>2026</v>
      </c>
    </row>
    <row r="2161" spans="1:3" ht="12.75">
      <c r="A2161">
        <v>12166</v>
      </c>
      <c r="B2161" t="s">
        <v>2063</v>
      </c>
      <c r="C2161" t="s">
        <v>2026</v>
      </c>
    </row>
    <row r="2162" spans="1:3" ht="12.75">
      <c r="A2162">
        <v>12167</v>
      </c>
      <c r="B2162" t="s">
        <v>2064</v>
      </c>
      <c r="C2162" t="s">
        <v>2026</v>
      </c>
    </row>
    <row r="2163" spans="1:3" ht="12.75">
      <c r="A2163">
        <v>12168</v>
      </c>
      <c r="B2163" t="s">
        <v>2065</v>
      </c>
      <c r="C2163" t="s">
        <v>2026</v>
      </c>
    </row>
    <row r="2164" spans="1:3" ht="12.75">
      <c r="A2164">
        <v>12169</v>
      </c>
      <c r="B2164" t="s">
        <v>2066</v>
      </c>
      <c r="C2164" t="s">
        <v>2026</v>
      </c>
    </row>
    <row r="2165" spans="1:3" ht="12.75">
      <c r="A2165">
        <v>12170</v>
      </c>
      <c r="B2165" t="s">
        <v>2067</v>
      </c>
      <c r="C2165" t="s">
        <v>2026</v>
      </c>
    </row>
    <row r="2166" spans="1:3" ht="12.75">
      <c r="A2166">
        <v>12171</v>
      </c>
      <c r="B2166" t="s">
        <v>2068</v>
      </c>
      <c r="C2166" t="s">
        <v>1685</v>
      </c>
    </row>
    <row r="2167" spans="1:3" ht="12.75">
      <c r="A2167">
        <v>12172</v>
      </c>
      <c r="B2167" t="s">
        <v>2069</v>
      </c>
      <c r="C2167" t="s">
        <v>1685</v>
      </c>
    </row>
    <row r="2168" spans="1:3" ht="12.75">
      <c r="A2168">
        <v>12173</v>
      </c>
      <c r="B2168" t="s">
        <v>2070</v>
      </c>
      <c r="C2168" t="s">
        <v>1690</v>
      </c>
    </row>
    <row r="2169" spans="1:3" ht="12.75">
      <c r="A2169">
        <v>12174</v>
      </c>
      <c r="B2169" t="s">
        <v>2071</v>
      </c>
      <c r="C2169" t="s">
        <v>1676</v>
      </c>
    </row>
    <row r="2170" spans="1:3" ht="12.75">
      <c r="A2170">
        <v>12175</v>
      </c>
      <c r="B2170" t="s">
        <v>2072</v>
      </c>
      <c r="C2170" t="s">
        <v>1676</v>
      </c>
    </row>
    <row r="2171" spans="1:3" ht="12.75">
      <c r="A2171">
        <v>12176</v>
      </c>
      <c r="B2171" t="s">
        <v>2073</v>
      </c>
      <c r="C2171" t="s">
        <v>1676</v>
      </c>
    </row>
    <row r="2172" spans="1:3" ht="12.75">
      <c r="A2172">
        <v>12177</v>
      </c>
      <c r="B2172" t="s">
        <v>2074</v>
      </c>
      <c r="C2172" t="s">
        <v>1676</v>
      </c>
    </row>
    <row r="2173" spans="1:3" ht="12.75">
      <c r="A2173">
        <v>12178</v>
      </c>
      <c r="B2173" t="s">
        <v>2075</v>
      </c>
      <c r="C2173" t="s">
        <v>1687</v>
      </c>
    </row>
    <row r="2174" spans="1:3" ht="12.75">
      <c r="A2174">
        <v>12179</v>
      </c>
      <c r="B2174" t="s">
        <v>2076</v>
      </c>
      <c r="C2174" t="s">
        <v>1687</v>
      </c>
    </row>
    <row r="2175" spans="1:3" ht="12.75">
      <c r="A2175">
        <v>12180</v>
      </c>
      <c r="B2175" t="s">
        <v>2077</v>
      </c>
      <c r="C2175" t="s">
        <v>1687</v>
      </c>
    </row>
    <row r="2176" spans="1:3" ht="12.75">
      <c r="A2176">
        <v>12181</v>
      </c>
      <c r="B2176" t="s">
        <v>2078</v>
      </c>
      <c r="C2176" t="s">
        <v>1687</v>
      </c>
    </row>
    <row r="2177" spans="1:3" ht="12.75">
      <c r="A2177">
        <v>12182</v>
      </c>
      <c r="B2177" t="s">
        <v>2079</v>
      </c>
      <c r="C2177" t="s">
        <v>1687</v>
      </c>
    </row>
    <row r="2178" spans="1:3" ht="12.75">
      <c r="A2178">
        <v>12183</v>
      </c>
      <c r="B2178" t="s">
        <v>2080</v>
      </c>
      <c r="C2178" t="s">
        <v>1687</v>
      </c>
    </row>
    <row r="2179" spans="1:3" ht="12.75">
      <c r="A2179">
        <v>12184</v>
      </c>
      <c r="B2179" t="s">
        <v>2081</v>
      </c>
      <c r="C2179" t="s">
        <v>1687</v>
      </c>
    </row>
    <row r="2180" spans="1:3" ht="12.75">
      <c r="A2180">
        <v>12185</v>
      </c>
      <c r="B2180" t="s">
        <v>2082</v>
      </c>
      <c r="C2180" t="s">
        <v>1687</v>
      </c>
    </row>
    <row r="2181" spans="1:3" ht="12.75">
      <c r="A2181">
        <v>12186</v>
      </c>
      <c r="B2181" t="s">
        <v>2083</v>
      </c>
      <c r="C2181" t="s">
        <v>1687</v>
      </c>
    </row>
    <row r="2182" spans="1:3" ht="12.75">
      <c r="A2182">
        <v>12187</v>
      </c>
      <c r="B2182" t="s">
        <v>2084</v>
      </c>
      <c r="C2182" t="s">
        <v>1687</v>
      </c>
    </row>
    <row r="2183" spans="1:3" ht="12.75">
      <c r="A2183">
        <v>12188</v>
      </c>
      <c r="B2183" t="s">
        <v>2085</v>
      </c>
      <c r="C2183" t="s">
        <v>1678</v>
      </c>
    </row>
    <row r="2184" spans="1:3" ht="12.75">
      <c r="A2184">
        <v>12189</v>
      </c>
      <c r="B2184" t="s">
        <v>2086</v>
      </c>
      <c r="C2184" t="s">
        <v>1680</v>
      </c>
    </row>
    <row r="2185" spans="1:3" ht="12.75">
      <c r="A2185">
        <v>12190</v>
      </c>
      <c r="B2185" t="s">
        <v>2087</v>
      </c>
      <c r="C2185" t="s">
        <v>2026</v>
      </c>
    </row>
    <row r="2186" spans="1:3" ht="12.75">
      <c r="A2186">
        <v>12191</v>
      </c>
      <c r="B2186" t="s">
        <v>2088</v>
      </c>
      <c r="C2186" t="s">
        <v>1689</v>
      </c>
    </row>
    <row r="2187" spans="1:3" ht="12.75">
      <c r="A2187">
        <v>12192</v>
      </c>
      <c r="B2187" t="s">
        <v>2089</v>
      </c>
      <c r="C2187" t="s">
        <v>1689</v>
      </c>
    </row>
    <row r="2188" spans="1:3" ht="12.75">
      <c r="A2188">
        <v>12193</v>
      </c>
      <c r="B2188" t="s">
        <v>2090</v>
      </c>
      <c r="C2188" t="s">
        <v>1689</v>
      </c>
    </row>
    <row r="2189" spans="1:3" ht="12.75">
      <c r="A2189">
        <v>12194</v>
      </c>
      <c r="B2189" t="s">
        <v>2091</v>
      </c>
      <c r="C2189" t="s">
        <v>1689</v>
      </c>
    </row>
    <row r="2190" spans="1:3" ht="12.75">
      <c r="A2190">
        <v>12195</v>
      </c>
      <c r="B2190" t="s">
        <v>2092</v>
      </c>
      <c r="C2190" t="s">
        <v>1689</v>
      </c>
    </row>
    <row r="2191" spans="1:3" ht="12.75">
      <c r="A2191">
        <v>12196</v>
      </c>
      <c r="B2191" t="s">
        <v>2093</v>
      </c>
      <c r="C2191" t="s">
        <v>1689</v>
      </c>
    </row>
    <row r="2192" spans="1:3" ht="12.75">
      <c r="A2192">
        <v>12197</v>
      </c>
      <c r="B2192" t="s">
        <v>2094</v>
      </c>
      <c r="C2192" t="s">
        <v>1689</v>
      </c>
    </row>
    <row r="2193" spans="1:3" ht="12.75">
      <c r="A2193">
        <v>12198</v>
      </c>
      <c r="B2193" t="s">
        <v>2095</v>
      </c>
      <c r="C2193" t="s">
        <v>2026</v>
      </c>
    </row>
    <row r="2194" spans="1:3" ht="12.75">
      <c r="A2194">
        <v>12199</v>
      </c>
      <c r="B2194" t="s">
        <v>2096</v>
      </c>
      <c r="C2194" t="s">
        <v>2026</v>
      </c>
    </row>
    <row r="2195" spans="1:3" ht="12.75">
      <c r="A2195">
        <v>12200</v>
      </c>
      <c r="B2195" t="s">
        <v>2097</v>
      </c>
      <c r="C2195" t="s">
        <v>2026</v>
      </c>
    </row>
    <row r="2196" spans="1:3" ht="12.75">
      <c r="A2196">
        <v>12201</v>
      </c>
      <c r="B2196" t="s">
        <v>219</v>
      </c>
      <c r="C2196" t="s">
        <v>2026</v>
      </c>
    </row>
    <row r="2197" spans="1:3" ht="12.75">
      <c r="A2197">
        <v>12202</v>
      </c>
      <c r="B2197" t="s">
        <v>2098</v>
      </c>
      <c r="C2197" t="s">
        <v>2026</v>
      </c>
    </row>
    <row r="2198" spans="1:3" ht="12.75">
      <c r="A2198">
        <v>12203</v>
      </c>
      <c r="B2198" t="s">
        <v>2099</v>
      </c>
      <c r="C2198" t="s">
        <v>1694</v>
      </c>
    </row>
    <row r="2199" spans="1:3" ht="12.75">
      <c r="A2199">
        <v>12204</v>
      </c>
      <c r="B2199" t="s">
        <v>2100</v>
      </c>
      <c r="C2199" t="s">
        <v>2026</v>
      </c>
    </row>
    <row r="2200" spans="1:3" ht="12.75">
      <c r="A2200">
        <v>12205</v>
      </c>
      <c r="B2200" t="s">
        <v>2101</v>
      </c>
      <c r="C2200" t="s">
        <v>2026</v>
      </c>
    </row>
    <row r="2201" spans="1:3" ht="12.75">
      <c r="A2201">
        <v>12206</v>
      </c>
      <c r="B2201" t="s">
        <v>2102</v>
      </c>
      <c r="C2201" t="s">
        <v>1688</v>
      </c>
    </row>
    <row r="2202" spans="1:3" ht="12.75">
      <c r="A2202">
        <v>12207</v>
      </c>
      <c r="B2202" t="s">
        <v>2103</v>
      </c>
      <c r="C2202" t="s">
        <v>1685</v>
      </c>
    </row>
    <row r="2203" spans="1:3" ht="12.75">
      <c r="A2203">
        <v>12208</v>
      </c>
      <c r="B2203" t="s">
        <v>2104</v>
      </c>
      <c r="C2203" t="s">
        <v>1685</v>
      </c>
    </row>
    <row r="2204" spans="1:3" ht="12.75">
      <c r="A2204">
        <v>12209</v>
      </c>
      <c r="B2204" t="s">
        <v>2105</v>
      </c>
      <c r="C2204" t="s">
        <v>1685</v>
      </c>
    </row>
    <row r="2205" spans="1:3" ht="12.75">
      <c r="A2205">
        <v>12210</v>
      </c>
      <c r="B2205" t="s">
        <v>2106</v>
      </c>
      <c r="C2205" t="s">
        <v>1685</v>
      </c>
    </row>
    <row r="2206" spans="1:3" ht="12.75">
      <c r="A2206">
        <v>12211</v>
      </c>
      <c r="B2206" t="s">
        <v>2107</v>
      </c>
      <c r="C2206" t="s">
        <v>1685</v>
      </c>
    </row>
    <row r="2207" spans="1:3" ht="12.75">
      <c r="A2207">
        <v>12212</v>
      </c>
      <c r="B2207" t="s">
        <v>2108</v>
      </c>
      <c r="C2207" t="s">
        <v>1685</v>
      </c>
    </row>
    <row r="2208" spans="1:3" ht="12.75">
      <c r="A2208">
        <v>12213</v>
      </c>
      <c r="B2208" t="s">
        <v>2109</v>
      </c>
      <c r="C2208" t="s">
        <v>1694</v>
      </c>
    </row>
    <row r="2209" spans="1:3" ht="12.75">
      <c r="A2209">
        <v>12214</v>
      </c>
      <c r="B2209" t="s">
        <v>2110</v>
      </c>
      <c r="C2209" t="s">
        <v>1680</v>
      </c>
    </row>
    <row r="2210" spans="1:3" ht="12.75">
      <c r="A2210">
        <v>12215</v>
      </c>
      <c r="B2210" t="s">
        <v>2111</v>
      </c>
      <c r="C2210" t="s">
        <v>1680</v>
      </c>
    </row>
    <row r="2211" spans="1:3" ht="12.75">
      <c r="A2211">
        <v>12216</v>
      </c>
      <c r="B2211" t="s">
        <v>2112</v>
      </c>
      <c r="C2211" t="s">
        <v>1689</v>
      </c>
    </row>
    <row r="2212" spans="1:3" ht="12.75">
      <c r="A2212">
        <v>12217</v>
      </c>
      <c r="B2212" t="s">
        <v>2113</v>
      </c>
      <c r="C2212" t="s">
        <v>1689</v>
      </c>
    </row>
    <row r="2213" spans="1:3" ht="12.75">
      <c r="A2213">
        <v>12218</v>
      </c>
      <c r="B2213" t="s">
        <v>2114</v>
      </c>
      <c r="C2213" t="s">
        <v>1689</v>
      </c>
    </row>
    <row r="2214" spans="1:3" ht="12.75">
      <c r="A2214">
        <v>12219</v>
      </c>
      <c r="B2214" t="s">
        <v>2115</v>
      </c>
      <c r="C2214" t="s">
        <v>1690</v>
      </c>
    </row>
    <row r="2215" spans="1:3" ht="12.75">
      <c r="A2215">
        <v>12220</v>
      </c>
      <c r="B2215" t="s">
        <v>2116</v>
      </c>
      <c r="C2215" t="s">
        <v>1690</v>
      </c>
    </row>
    <row r="2216" spans="1:3" ht="12.75">
      <c r="A2216">
        <v>12221</v>
      </c>
      <c r="B2216" t="s">
        <v>2117</v>
      </c>
      <c r="C2216" t="s">
        <v>1690</v>
      </c>
    </row>
    <row r="2217" spans="1:3" ht="12.75">
      <c r="A2217">
        <v>12222</v>
      </c>
      <c r="B2217" t="s">
        <v>2118</v>
      </c>
      <c r="C2217" t="s">
        <v>1690</v>
      </c>
    </row>
    <row r="2218" spans="1:3" ht="12.75">
      <c r="A2218">
        <v>12223</v>
      </c>
      <c r="B2218" t="s">
        <v>2120</v>
      </c>
      <c r="C2218" t="s">
        <v>1683</v>
      </c>
    </row>
    <row r="2219" spans="1:3" ht="12.75">
      <c r="A2219">
        <v>12224</v>
      </c>
      <c r="B2219" t="s">
        <v>2121</v>
      </c>
      <c r="C2219" t="s">
        <v>1683</v>
      </c>
    </row>
    <row r="2220" spans="1:3" ht="12.75">
      <c r="A2220">
        <v>12225</v>
      </c>
      <c r="B2220" t="s">
        <v>2122</v>
      </c>
      <c r="C2220" t="s">
        <v>1683</v>
      </c>
    </row>
    <row r="2221" spans="1:3" ht="12.75">
      <c r="A2221">
        <v>12226</v>
      </c>
      <c r="B2221" t="s">
        <v>2123</v>
      </c>
      <c r="C2221" t="s">
        <v>1684</v>
      </c>
    </row>
    <row r="2222" spans="1:3" ht="12.75">
      <c r="A2222">
        <v>12227</v>
      </c>
      <c r="B2222" t="s">
        <v>2124</v>
      </c>
      <c r="C2222" t="s">
        <v>1684</v>
      </c>
    </row>
    <row r="2223" spans="1:3" ht="12.75">
      <c r="A2223">
        <v>12228</v>
      </c>
      <c r="B2223" t="s">
        <v>2125</v>
      </c>
      <c r="C2223" t="s">
        <v>1690</v>
      </c>
    </row>
    <row r="2224" spans="1:3" ht="12.75">
      <c r="A2224">
        <v>12229</v>
      </c>
      <c r="B2224" t="s">
        <v>2126</v>
      </c>
      <c r="C2224" t="s">
        <v>1690</v>
      </c>
    </row>
    <row r="2225" spans="1:3" ht="12.75">
      <c r="A2225">
        <v>12230</v>
      </c>
      <c r="B2225" t="s">
        <v>2127</v>
      </c>
      <c r="C2225" t="s">
        <v>1691</v>
      </c>
    </row>
    <row r="2226" spans="1:3" ht="12.75">
      <c r="A2226">
        <v>12231</v>
      </c>
      <c r="B2226" t="s">
        <v>2128</v>
      </c>
      <c r="C2226" t="s">
        <v>1691</v>
      </c>
    </row>
    <row r="2227" spans="1:3" ht="12.75">
      <c r="A2227">
        <v>12232</v>
      </c>
      <c r="B2227" t="s">
        <v>2129</v>
      </c>
      <c r="C2227" t="s">
        <v>1691</v>
      </c>
    </row>
    <row r="2228" spans="1:3" ht="12.75">
      <c r="A2228">
        <v>12233</v>
      </c>
      <c r="B2228" t="s">
        <v>2130</v>
      </c>
      <c r="C2228" t="s">
        <v>1691</v>
      </c>
    </row>
    <row r="2229" spans="1:3" ht="12.75">
      <c r="A2229">
        <v>12234</v>
      </c>
      <c r="B2229" t="s">
        <v>2131</v>
      </c>
      <c r="C2229" t="s">
        <v>1691</v>
      </c>
    </row>
    <row r="2230" spans="1:3" ht="12.75">
      <c r="A2230">
        <v>12235</v>
      </c>
      <c r="B2230" t="s">
        <v>2132</v>
      </c>
      <c r="C2230" t="s">
        <v>1691</v>
      </c>
    </row>
    <row r="2231" spans="1:3" ht="12.75">
      <c r="A2231">
        <v>12236</v>
      </c>
      <c r="B2231" t="s">
        <v>2133</v>
      </c>
      <c r="C2231" t="s">
        <v>1691</v>
      </c>
    </row>
    <row r="2232" spans="1:3" ht="12.75">
      <c r="A2232">
        <v>12237</v>
      </c>
      <c r="B2232" t="s">
        <v>2134</v>
      </c>
      <c r="C2232" t="s">
        <v>1691</v>
      </c>
    </row>
    <row r="2233" spans="1:3" ht="12.75">
      <c r="A2233">
        <v>12238</v>
      </c>
      <c r="B2233" t="s">
        <v>2135</v>
      </c>
      <c r="C2233" t="s">
        <v>1691</v>
      </c>
    </row>
    <row r="2234" spans="1:3" ht="12.75">
      <c r="A2234">
        <v>12239</v>
      </c>
      <c r="B2234" t="s">
        <v>2136</v>
      </c>
      <c r="C2234" t="s">
        <v>1691</v>
      </c>
    </row>
    <row r="2235" spans="1:3" ht="12.75">
      <c r="A2235">
        <v>12240</v>
      </c>
      <c r="B2235" t="s">
        <v>2137</v>
      </c>
      <c r="C2235" t="s">
        <v>1691</v>
      </c>
    </row>
    <row r="2236" spans="1:3" ht="12.75">
      <c r="A2236">
        <v>12241</v>
      </c>
      <c r="B2236" t="s">
        <v>2138</v>
      </c>
      <c r="C2236" t="s">
        <v>1691</v>
      </c>
    </row>
    <row r="2237" spans="1:3" ht="12.75">
      <c r="A2237">
        <v>12242</v>
      </c>
      <c r="B2237" t="s">
        <v>2139</v>
      </c>
      <c r="C2237" t="s">
        <v>1691</v>
      </c>
    </row>
    <row r="2238" spans="1:3" ht="12.75">
      <c r="A2238">
        <v>12243</v>
      </c>
      <c r="B2238" t="s">
        <v>2140</v>
      </c>
      <c r="C2238" t="s">
        <v>1691</v>
      </c>
    </row>
    <row r="2239" spans="1:3" ht="12.75">
      <c r="A2239">
        <v>12244</v>
      </c>
      <c r="B2239" t="s">
        <v>2141</v>
      </c>
      <c r="C2239" t="s">
        <v>1691</v>
      </c>
    </row>
    <row r="2240" spans="1:3" ht="12.75">
      <c r="A2240">
        <v>12245</v>
      </c>
      <c r="B2240" t="s">
        <v>2142</v>
      </c>
      <c r="C2240" t="s">
        <v>1691</v>
      </c>
    </row>
    <row r="2241" spans="1:3" ht="12.75">
      <c r="A2241">
        <v>12246</v>
      </c>
      <c r="B2241" t="s">
        <v>2143</v>
      </c>
      <c r="C2241" t="s">
        <v>1691</v>
      </c>
    </row>
    <row r="2242" spans="1:3" ht="12.75">
      <c r="A2242">
        <v>12247</v>
      </c>
      <c r="B2242" t="s">
        <v>2144</v>
      </c>
      <c r="C2242" t="s">
        <v>1690</v>
      </c>
    </row>
    <row r="2243" spans="1:3" ht="12.75">
      <c r="A2243">
        <v>12248</v>
      </c>
      <c r="B2243" t="s">
        <v>2145</v>
      </c>
      <c r="C2243" t="s">
        <v>1690</v>
      </c>
    </row>
    <row r="2244" spans="1:3" ht="12.75">
      <c r="A2244">
        <v>12249</v>
      </c>
      <c r="B2244" t="s">
        <v>2146</v>
      </c>
      <c r="C2244" t="s">
        <v>1690</v>
      </c>
    </row>
    <row r="2245" spans="1:3" ht="12.75">
      <c r="A2245">
        <v>12250</v>
      </c>
      <c r="B2245" t="s">
        <v>2147</v>
      </c>
      <c r="C2245" t="s">
        <v>1678</v>
      </c>
    </row>
    <row r="2246" spans="1:3" ht="12.75">
      <c r="A2246">
        <v>12251</v>
      </c>
      <c r="B2246" t="s">
        <v>2148</v>
      </c>
      <c r="C2246" t="s">
        <v>1678</v>
      </c>
    </row>
    <row r="2247" spans="1:3" ht="12.75">
      <c r="A2247">
        <v>12252</v>
      </c>
      <c r="B2247" t="s">
        <v>2149</v>
      </c>
      <c r="C2247" t="s">
        <v>2026</v>
      </c>
    </row>
    <row r="2248" spans="1:3" ht="12.75">
      <c r="A2248">
        <v>12253</v>
      </c>
      <c r="B2248" t="s">
        <v>2150</v>
      </c>
      <c r="C2248" t="s">
        <v>2026</v>
      </c>
    </row>
    <row r="2249" spans="1:3" ht="12.75">
      <c r="A2249">
        <v>12254</v>
      </c>
      <c r="B2249" t="s">
        <v>2151</v>
      </c>
      <c r="C2249" t="s">
        <v>2026</v>
      </c>
    </row>
    <row r="2250" spans="1:3" ht="12.75">
      <c r="A2250">
        <v>12255</v>
      </c>
      <c r="B2250" t="s">
        <v>2152</v>
      </c>
      <c r="C2250" t="s">
        <v>2026</v>
      </c>
    </row>
    <row r="2251" spans="1:3" ht="12.75">
      <c r="A2251">
        <v>12256</v>
      </c>
      <c r="B2251" t="s">
        <v>2153</v>
      </c>
      <c r="C2251" t="s">
        <v>2026</v>
      </c>
    </row>
    <row r="2252" spans="1:3" ht="12.75">
      <c r="A2252">
        <v>12257</v>
      </c>
      <c r="B2252" t="s">
        <v>2154</v>
      </c>
      <c r="C2252" t="s">
        <v>2026</v>
      </c>
    </row>
    <row r="2253" spans="1:3" ht="12.75">
      <c r="A2253">
        <v>12258</v>
      </c>
      <c r="B2253" t="s">
        <v>2155</v>
      </c>
      <c r="C2253" t="s">
        <v>2026</v>
      </c>
    </row>
    <row r="2254" spans="1:3" ht="12.75">
      <c r="A2254">
        <v>12259</v>
      </c>
      <c r="B2254" t="s">
        <v>2156</v>
      </c>
      <c r="C2254" t="s">
        <v>2026</v>
      </c>
    </row>
    <row r="2255" spans="1:3" ht="12.75">
      <c r="A2255">
        <v>12260</v>
      </c>
      <c r="B2255" t="s">
        <v>2157</v>
      </c>
      <c r="C2255" t="s">
        <v>2026</v>
      </c>
    </row>
    <row r="2256" spans="1:3" ht="12.75">
      <c r="A2256">
        <v>12261</v>
      </c>
      <c r="B2256" t="s">
        <v>2158</v>
      </c>
      <c r="C2256" t="s">
        <v>2026</v>
      </c>
    </row>
    <row r="2257" spans="1:3" ht="12.75">
      <c r="A2257">
        <v>12262</v>
      </c>
      <c r="B2257" t="s">
        <v>2159</v>
      </c>
      <c r="C2257" t="s">
        <v>1694</v>
      </c>
    </row>
    <row r="2258" spans="1:3" ht="12.75">
      <c r="A2258">
        <v>12263</v>
      </c>
      <c r="B2258" t="s">
        <v>2160</v>
      </c>
      <c r="C2258" t="s">
        <v>1694</v>
      </c>
    </row>
    <row r="2259" spans="1:3" ht="12.75">
      <c r="A2259">
        <v>12264</v>
      </c>
      <c r="B2259" t="s">
        <v>2161</v>
      </c>
      <c r="C2259" t="s">
        <v>1685</v>
      </c>
    </row>
    <row r="2260" spans="1:3" ht="12.75">
      <c r="A2260">
        <v>12265</v>
      </c>
      <c r="B2260" t="s">
        <v>2162</v>
      </c>
      <c r="C2260" t="s">
        <v>1685</v>
      </c>
    </row>
    <row r="2261" spans="1:3" ht="12.75">
      <c r="A2261">
        <v>12266</v>
      </c>
      <c r="B2261" t="s">
        <v>2163</v>
      </c>
      <c r="C2261" t="s">
        <v>1679</v>
      </c>
    </row>
    <row r="2262" spans="1:3" ht="12.75">
      <c r="A2262">
        <v>12267</v>
      </c>
      <c r="B2262" t="s">
        <v>2164</v>
      </c>
      <c r="C2262" t="s">
        <v>1678</v>
      </c>
    </row>
    <row r="2263" spans="1:3" ht="12.75">
      <c r="A2263">
        <v>12268</v>
      </c>
      <c r="B2263" t="s">
        <v>2165</v>
      </c>
      <c r="C2263" t="s">
        <v>1678</v>
      </c>
    </row>
    <row r="2264" spans="1:3" ht="12.75">
      <c r="A2264">
        <v>12269</v>
      </c>
      <c r="B2264" t="s">
        <v>2166</v>
      </c>
      <c r="C2264" t="s">
        <v>1692</v>
      </c>
    </row>
    <row r="2265" spans="1:3" ht="12.75">
      <c r="A2265">
        <v>12270</v>
      </c>
      <c r="B2265" t="s">
        <v>2167</v>
      </c>
      <c r="C2265" t="s">
        <v>1692</v>
      </c>
    </row>
    <row r="2266" spans="1:3" ht="12.75">
      <c r="A2266">
        <v>12271</v>
      </c>
      <c r="B2266" t="s">
        <v>2168</v>
      </c>
      <c r="C2266" t="s">
        <v>305</v>
      </c>
    </row>
    <row r="2267" spans="1:3" ht="12.75">
      <c r="A2267">
        <v>12272</v>
      </c>
      <c r="B2267" t="s">
        <v>2169</v>
      </c>
      <c r="C2267" t="s">
        <v>305</v>
      </c>
    </row>
    <row r="2268" spans="1:3" ht="12.75">
      <c r="A2268">
        <v>12273</v>
      </c>
      <c r="B2268" t="s">
        <v>2170</v>
      </c>
      <c r="C2268" t="s">
        <v>1693</v>
      </c>
    </row>
    <row r="2269" spans="1:3" ht="12.75">
      <c r="A2269">
        <v>12274</v>
      </c>
      <c r="B2269" t="s">
        <v>2171</v>
      </c>
      <c r="C2269" t="s">
        <v>1693</v>
      </c>
    </row>
    <row r="2270" spans="1:3" ht="12.75">
      <c r="A2270">
        <v>12275</v>
      </c>
      <c r="B2270" t="s">
        <v>2172</v>
      </c>
      <c r="C2270" t="s">
        <v>1689</v>
      </c>
    </row>
    <row r="2271" spans="1:3" ht="12.75">
      <c r="A2271">
        <v>12276</v>
      </c>
      <c r="B2271" t="s">
        <v>2173</v>
      </c>
      <c r="C2271" t="s">
        <v>1691</v>
      </c>
    </row>
    <row r="2272" spans="1:3" ht="12.75">
      <c r="A2272">
        <v>12277</v>
      </c>
      <c r="B2272" t="s">
        <v>2174</v>
      </c>
      <c r="C2272" t="s">
        <v>1677</v>
      </c>
    </row>
    <row r="2273" spans="1:3" ht="12.75">
      <c r="A2273">
        <v>12278</v>
      </c>
      <c r="B2273" t="s">
        <v>2175</v>
      </c>
      <c r="C2273" t="s">
        <v>1685</v>
      </c>
    </row>
    <row r="2274" spans="1:3" ht="12.75">
      <c r="A2274">
        <v>12279</v>
      </c>
      <c r="B2274" t="s">
        <v>2176</v>
      </c>
      <c r="C2274" t="s">
        <v>1690</v>
      </c>
    </row>
    <row r="2275" spans="1:3" ht="12.75">
      <c r="A2275">
        <v>12280</v>
      </c>
      <c r="B2275" t="s">
        <v>2177</v>
      </c>
      <c r="C2275" t="s">
        <v>1690</v>
      </c>
    </row>
    <row r="2276" spans="1:3" ht="12.75">
      <c r="A2276">
        <v>12281</v>
      </c>
      <c r="B2276" t="s">
        <v>2178</v>
      </c>
      <c r="C2276" t="s">
        <v>1690</v>
      </c>
    </row>
    <row r="2277" spans="1:3" ht="12.75">
      <c r="A2277">
        <v>12282</v>
      </c>
      <c r="B2277" t="s">
        <v>2179</v>
      </c>
      <c r="C2277" t="s">
        <v>1680</v>
      </c>
    </row>
    <row r="2278" spans="1:3" ht="12.75">
      <c r="A2278">
        <v>12283</v>
      </c>
      <c r="B2278" t="s">
        <v>2180</v>
      </c>
      <c r="C2278" t="s">
        <v>1680</v>
      </c>
    </row>
    <row r="2279" spans="1:3" ht="12.75">
      <c r="A2279">
        <v>12284</v>
      </c>
      <c r="B2279" t="s">
        <v>2181</v>
      </c>
      <c r="C2279" t="s">
        <v>1680</v>
      </c>
    </row>
    <row r="2280" spans="1:3" ht="12.75">
      <c r="A2280">
        <v>12285</v>
      </c>
      <c r="B2280" t="s">
        <v>2182</v>
      </c>
      <c r="C2280" t="s">
        <v>1687</v>
      </c>
    </row>
    <row r="2281" spans="1:3" ht="12.75">
      <c r="A2281">
        <v>12286</v>
      </c>
      <c r="B2281" t="s">
        <v>152</v>
      </c>
      <c r="C2281" t="s">
        <v>2026</v>
      </c>
    </row>
    <row r="2282" spans="1:3" ht="12.75">
      <c r="A2282">
        <v>12287</v>
      </c>
      <c r="B2282" t="s">
        <v>2183</v>
      </c>
      <c r="C2282" t="s">
        <v>1683</v>
      </c>
    </row>
    <row r="2283" spans="1:3" ht="12.75">
      <c r="A2283">
        <v>12288</v>
      </c>
      <c r="B2283" t="s">
        <v>2184</v>
      </c>
      <c r="C2283" t="s">
        <v>1683</v>
      </c>
    </row>
    <row r="2284" spans="1:3" ht="12.75">
      <c r="A2284">
        <v>12289</v>
      </c>
      <c r="B2284" t="s">
        <v>2185</v>
      </c>
      <c r="C2284" t="s">
        <v>1682</v>
      </c>
    </row>
    <row r="2285" spans="1:3" ht="12.75">
      <c r="A2285">
        <v>12290</v>
      </c>
      <c r="B2285" t="s">
        <v>2186</v>
      </c>
      <c r="C2285" t="s">
        <v>1694</v>
      </c>
    </row>
    <row r="2286" spans="1:3" ht="12.75">
      <c r="A2286">
        <v>12291</v>
      </c>
      <c r="B2286" t="s">
        <v>2187</v>
      </c>
      <c r="C2286" t="s">
        <v>1694</v>
      </c>
    </row>
    <row r="2287" spans="1:3" ht="12.75">
      <c r="A2287">
        <v>12292</v>
      </c>
      <c r="B2287" t="s">
        <v>2188</v>
      </c>
      <c r="C2287" t="s">
        <v>1683</v>
      </c>
    </row>
    <row r="2288" spans="1:3" ht="12.75">
      <c r="A2288">
        <v>12293</v>
      </c>
      <c r="B2288" t="s">
        <v>2189</v>
      </c>
      <c r="C2288" t="s">
        <v>1694</v>
      </c>
    </row>
    <row r="2289" spans="1:3" ht="12.75">
      <c r="A2289">
        <v>12294</v>
      </c>
      <c r="B2289" t="s">
        <v>2190</v>
      </c>
      <c r="C2289" t="s">
        <v>2026</v>
      </c>
    </row>
    <row r="2290" spans="1:3" ht="12.75">
      <c r="A2290">
        <v>12295</v>
      </c>
      <c r="B2290" t="s">
        <v>2191</v>
      </c>
      <c r="C2290" t="s">
        <v>2026</v>
      </c>
    </row>
    <row r="2291" spans="1:3" ht="12.75">
      <c r="A2291">
        <v>12296</v>
      </c>
      <c r="B2291" t="s">
        <v>2192</v>
      </c>
      <c r="C2291" t="s">
        <v>2026</v>
      </c>
    </row>
    <row r="2292" spans="1:3" ht="12.75">
      <c r="A2292">
        <v>12297</v>
      </c>
      <c r="B2292" t="s">
        <v>2193</v>
      </c>
      <c r="C2292" t="s">
        <v>1684</v>
      </c>
    </row>
    <row r="2293" spans="1:3" ht="12.75">
      <c r="A2293">
        <v>12298</v>
      </c>
      <c r="B2293" t="s">
        <v>2194</v>
      </c>
      <c r="C2293" t="s">
        <v>1684</v>
      </c>
    </row>
    <row r="2294" spans="1:3" ht="12.75">
      <c r="A2294">
        <v>12299</v>
      </c>
      <c r="B2294" t="s">
        <v>1809</v>
      </c>
      <c r="C2294" t="s">
        <v>1684</v>
      </c>
    </row>
    <row r="2295" spans="1:3" ht="12.75">
      <c r="A2295">
        <v>12300</v>
      </c>
      <c r="B2295" t="s">
        <v>2195</v>
      </c>
      <c r="C2295" t="s">
        <v>1680</v>
      </c>
    </row>
    <row r="2296" spans="1:3" ht="12.75">
      <c r="A2296">
        <v>12301</v>
      </c>
      <c r="B2296" t="s">
        <v>2196</v>
      </c>
      <c r="C2296" t="s">
        <v>1680</v>
      </c>
    </row>
    <row r="2297" spans="1:3" ht="12.75">
      <c r="A2297">
        <v>12302</v>
      </c>
      <c r="B2297" t="s">
        <v>839</v>
      </c>
      <c r="C2297" t="s">
        <v>1684</v>
      </c>
    </row>
    <row r="2298" spans="1:3" ht="12.75">
      <c r="A2298">
        <v>12303</v>
      </c>
      <c r="B2298" t="s">
        <v>2197</v>
      </c>
      <c r="C2298" t="s">
        <v>1685</v>
      </c>
    </row>
    <row r="2299" spans="1:3" ht="12.75">
      <c r="A2299">
        <v>12304</v>
      </c>
      <c r="B2299" t="s">
        <v>2198</v>
      </c>
      <c r="C2299" t="s">
        <v>1678</v>
      </c>
    </row>
    <row r="2300" spans="1:3" ht="12.75">
      <c r="A2300">
        <v>12305</v>
      </c>
      <c r="B2300" t="s">
        <v>2199</v>
      </c>
      <c r="C2300" t="s">
        <v>1677</v>
      </c>
    </row>
    <row r="2301" spans="1:3" ht="12.75">
      <c r="A2301">
        <v>12306</v>
      </c>
      <c r="B2301" t="s">
        <v>2200</v>
      </c>
      <c r="C2301" t="s">
        <v>1694</v>
      </c>
    </row>
    <row r="2302" spans="1:3" ht="12.75">
      <c r="A2302">
        <v>12307</v>
      </c>
      <c r="B2302" t="s">
        <v>2201</v>
      </c>
      <c r="C2302" t="s">
        <v>1692</v>
      </c>
    </row>
    <row r="2303" spans="1:3" ht="12.75">
      <c r="A2303">
        <v>12308</v>
      </c>
      <c r="B2303" t="s">
        <v>2202</v>
      </c>
      <c r="C2303" t="s">
        <v>1682</v>
      </c>
    </row>
    <row r="2304" spans="1:3" ht="12.75">
      <c r="A2304">
        <v>12309</v>
      </c>
      <c r="B2304" t="s">
        <v>2203</v>
      </c>
      <c r="C2304" t="s">
        <v>1682</v>
      </c>
    </row>
    <row r="2305" spans="1:3" ht="12.75">
      <c r="A2305">
        <v>12310</v>
      </c>
      <c r="B2305" t="s">
        <v>2204</v>
      </c>
      <c r="C2305" t="s">
        <v>1688</v>
      </c>
    </row>
    <row r="2306" spans="1:3" ht="12.75">
      <c r="A2306">
        <v>12311</v>
      </c>
      <c r="B2306" t="s">
        <v>2205</v>
      </c>
      <c r="C2306" t="s">
        <v>1683</v>
      </c>
    </row>
    <row r="2307" spans="1:3" ht="12.75">
      <c r="A2307">
        <v>12312</v>
      </c>
      <c r="B2307" t="s">
        <v>2206</v>
      </c>
      <c r="C2307" t="s">
        <v>1683</v>
      </c>
    </row>
    <row r="2308" spans="1:3" ht="12.75">
      <c r="A2308">
        <v>12313</v>
      </c>
      <c r="B2308" t="s">
        <v>2207</v>
      </c>
      <c r="C2308" t="s">
        <v>1683</v>
      </c>
    </row>
    <row r="2309" spans="1:3" ht="12.75">
      <c r="A2309">
        <v>12314</v>
      </c>
      <c r="B2309" t="s">
        <v>2208</v>
      </c>
      <c r="C2309" t="s">
        <v>1678</v>
      </c>
    </row>
    <row r="2310" spans="1:3" ht="12.75">
      <c r="A2310">
        <v>12315</v>
      </c>
      <c r="B2310" t="s">
        <v>2209</v>
      </c>
      <c r="C2310" t="s">
        <v>1680</v>
      </c>
    </row>
    <row r="2311" spans="1:3" ht="12.75">
      <c r="A2311">
        <v>12316</v>
      </c>
      <c r="B2311" t="s">
        <v>2210</v>
      </c>
      <c r="C2311" t="s">
        <v>1685</v>
      </c>
    </row>
    <row r="2312" spans="1:3" ht="12.75">
      <c r="A2312">
        <v>12317</v>
      </c>
      <c r="B2312" t="s">
        <v>2211</v>
      </c>
      <c r="C2312" t="s">
        <v>1685</v>
      </c>
    </row>
    <row r="2313" spans="1:3" ht="12.75">
      <c r="A2313">
        <v>12318</v>
      </c>
      <c r="B2313" t="s">
        <v>2212</v>
      </c>
      <c r="C2313" t="s">
        <v>1685</v>
      </c>
    </row>
    <row r="2314" spans="1:3" ht="12.75">
      <c r="A2314">
        <v>12319</v>
      </c>
      <c r="B2314" t="s">
        <v>2213</v>
      </c>
      <c r="C2314" t="s">
        <v>1690</v>
      </c>
    </row>
    <row r="2315" spans="1:3" ht="12.75">
      <c r="A2315">
        <v>12320</v>
      </c>
      <c r="B2315" t="s">
        <v>2214</v>
      </c>
      <c r="C2315" t="s">
        <v>1690</v>
      </c>
    </row>
    <row r="2316" spans="1:3" ht="12.75">
      <c r="A2316">
        <v>12321</v>
      </c>
      <c r="B2316" t="s">
        <v>2215</v>
      </c>
      <c r="C2316" t="s">
        <v>1690</v>
      </c>
    </row>
    <row r="2317" spans="1:3" ht="12.75">
      <c r="A2317">
        <v>12322</v>
      </c>
      <c r="B2317" t="s">
        <v>2216</v>
      </c>
      <c r="C2317" t="s">
        <v>1694</v>
      </c>
    </row>
    <row r="2318" spans="1:3" ht="12.75">
      <c r="A2318">
        <v>12323</v>
      </c>
      <c r="B2318" t="s">
        <v>2217</v>
      </c>
      <c r="C2318" t="s">
        <v>1684</v>
      </c>
    </row>
    <row r="2319" spans="1:3" ht="12.75">
      <c r="A2319">
        <v>12324</v>
      </c>
      <c r="B2319" t="s">
        <v>2218</v>
      </c>
      <c r="C2319" t="s">
        <v>1684</v>
      </c>
    </row>
    <row r="2320" spans="1:3" ht="12.75">
      <c r="A2320">
        <v>12325</v>
      </c>
      <c r="B2320" t="s">
        <v>2219</v>
      </c>
      <c r="C2320" t="s">
        <v>1684</v>
      </c>
    </row>
    <row r="2321" spans="1:3" ht="12.75">
      <c r="A2321">
        <v>12326</v>
      </c>
      <c r="B2321" t="s">
        <v>2220</v>
      </c>
      <c r="C2321" t="s">
        <v>1687</v>
      </c>
    </row>
    <row r="2322" spans="1:3" ht="12.75">
      <c r="A2322">
        <v>12327</v>
      </c>
      <c r="B2322" t="s">
        <v>2221</v>
      </c>
      <c r="C2322" t="s">
        <v>1695</v>
      </c>
    </row>
    <row r="2323" spans="1:3" ht="12.75">
      <c r="A2323">
        <v>12328</v>
      </c>
      <c r="B2323" t="s">
        <v>2222</v>
      </c>
      <c r="C2323" t="s">
        <v>1695</v>
      </c>
    </row>
    <row r="2324" spans="1:3" ht="12.75">
      <c r="A2324">
        <v>12329</v>
      </c>
      <c r="B2324" t="s">
        <v>2223</v>
      </c>
      <c r="C2324" t="s">
        <v>1695</v>
      </c>
    </row>
    <row r="2325" spans="1:3" ht="12.75">
      <c r="A2325">
        <v>12330</v>
      </c>
      <c r="B2325" t="s">
        <v>2224</v>
      </c>
      <c r="C2325" t="s">
        <v>1678</v>
      </c>
    </row>
    <row r="2326" spans="1:3" ht="12.75">
      <c r="A2326">
        <v>12331</v>
      </c>
      <c r="B2326" t="s">
        <v>2225</v>
      </c>
      <c r="C2326" t="s">
        <v>1694</v>
      </c>
    </row>
    <row r="2327" spans="1:3" ht="12.75">
      <c r="A2327">
        <v>12332</v>
      </c>
      <c r="B2327" t="s">
        <v>2226</v>
      </c>
      <c r="C2327" t="s">
        <v>1694</v>
      </c>
    </row>
    <row r="2328" spans="1:3" ht="12.75">
      <c r="A2328">
        <v>12333</v>
      </c>
      <c r="B2328" t="s">
        <v>2227</v>
      </c>
      <c r="C2328" t="s">
        <v>1692</v>
      </c>
    </row>
    <row r="2329" spans="1:3" ht="12.75">
      <c r="A2329">
        <v>12334</v>
      </c>
      <c r="B2329" t="s">
        <v>2228</v>
      </c>
      <c r="C2329" t="s">
        <v>1694</v>
      </c>
    </row>
    <row r="2330" spans="1:3" ht="12.75">
      <c r="A2330">
        <v>12335</v>
      </c>
      <c r="B2330" t="s">
        <v>2229</v>
      </c>
      <c r="C2330" t="s">
        <v>1694</v>
      </c>
    </row>
    <row r="2331" spans="1:3" ht="12.75">
      <c r="A2331">
        <v>12336</v>
      </c>
      <c r="B2331" t="s">
        <v>2230</v>
      </c>
      <c r="C2331" t="s">
        <v>1694</v>
      </c>
    </row>
    <row r="2332" spans="1:3" ht="12.75">
      <c r="A2332">
        <v>12337</v>
      </c>
      <c r="B2332" t="s">
        <v>2231</v>
      </c>
      <c r="C2332" t="s">
        <v>1694</v>
      </c>
    </row>
    <row r="2333" spans="1:3" ht="12.75">
      <c r="A2333">
        <v>12338</v>
      </c>
      <c r="B2333" t="s">
        <v>2232</v>
      </c>
      <c r="C2333" t="s">
        <v>1694</v>
      </c>
    </row>
    <row r="2334" spans="1:3" ht="12.75">
      <c r="A2334">
        <v>12339</v>
      </c>
      <c r="B2334" t="s">
        <v>2233</v>
      </c>
      <c r="C2334" t="s">
        <v>1694</v>
      </c>
    </row>
    <row r="2335" spans="1:3" ht="12.75">
      <c r="A2335">
        <v>12340</v>
      </c>
      <c r="B2335" t="s">
        <v>2234</v>
      </c>
      <c r="C2335" t="s">
        <v>1677</v>
      </c>
    </row>
    <row r="2336" spans="1:3" ht="12.75">
      <c r="A2336">
        <v>12341</v>
      </c>
      <c r="B2336" t="s">
        <v>2235</v>
      </c>
      <c r="C2336" t="s">
        <v>1677</v>
      </c>
    </row>
    <row r="2337" spans="1:3" ht="12.75">
      <c r="A2337">
        <v>12342</v>
      </c>
      <c r="B2337" t="s">
        <v>2236</v>
      </c>
      <c r="C2337" t="s">
        <v>1677</v>
      </c>
    </row>
    <row r="2338" spans="1:3" ht="12.75">
      <c r="A2338">
        <v>12343</v>
      </c>
      <c r="B2338" t="s">
        <v>2237</v>
      </c>
      <c r="C2338" t="s">
        <v>1678</v>
      </c>
    </row>
    <row r="2339" spans="1:3" ht="12.75">
      <c r="A2339">
        <v>12344</v>
      </c>
      <c r="B2339" t="s">
        <v>2238</v>
      </c>
      <c r="C2339" t="s">
        <v>1678</v>
      </c>
    </row>
    <row r="2340" spans="1:3" ht="12.75">
      <c r="A2340">
        <v>12345</v>
      </c>
      <c r="B2340" t="s">
        <v>2239</v>
      </c>
      <c r="C2340" t="s">
        <v>1678</v>
      </c>
    </row>
    <row r="2341" spans="1:3" ht="12.75">
      <c r="A2341">
        <v>12346</v>
      </c>
      <c r="B2341" t="s">
        <v>2240</v>
      </c>
      <c r="C2341" t="s">
        <v>1678</v>
      </c>
    </row>
    <row r="2342" spans="1:3" ht="12.75">
      <c r="A2342">
        <v>12347</v>
      </c>
      <c r="B2342" t="s">
        <v>2241</v>
      </c>
      <c r="C2342" t="s">
        <v>1695</v>
      </c>
    </row>
    <row r="2343" spans="1:3" ht="12.75">
      <c r="A2343">
        <v>12348</v>
      </c>
      <c r="B2343" t="s">
        <v>2242</v>
      </c>
      <c r="C2343" t="s">
        <v>1691</v>
      </c>
    </row>
    <row r="2344" spans="1:3" ht="12.75">
      <c r="A2344">
        <v>12349</v>
      </c>
      <c r="B2344" t="s">
        <v>2243</v>
      </c>
      <c r="C2344" t="s">
        <v>1691</v>
      </c>
    </row>
    <row r="2345" spans="1:3" ht="12.75">
      <c r="A2345">
        <v>12351</v>
      </c>
      <c r="B2345" t="s">
        <v>2244</v>
      </c>
      <c r="C2345" t="s">
        <v>1694</v>
      </c>
    </row>
    <row r="2346" spans="1:3" ht="12.75">
      <c r="A2346">
        <v>12352</v>
      </c>
      <c r="B2346" t="s">
        <v>2245</v>
      </c>
      <c r="C2346" t="s">
        <v>1694</v>
      </c>
    </row>
    <row r="2347" spans="1:3" ht="12.75">
      <c r="A2347">
        <v>12353</v>
      </c>
      <c r="B2347" t="s">
        <v>2246</v>
      </c>
      <c r="C2347" t="s">
        <v>871</v>
      </c>
    </row>
    <row r="2348" spans="1:3" ht="12.75">
      <c r="A2348">
        <v>12354</v>
      </c>
      <c r="B2348" t="s">
        <v>2247</v>
      </c>
      <c r="C2348" t="s">
        <v>871</v>
      </c>
    </row>
    <row r="2349" spans="1:3" ht="12.75">
      <c r="A2349">
        <v>12355</v>
      </c>
      <c r="B2349" t="s">
        <v>2248</v>
      </c>
      <c r="C2349" t="s">
        <v>871</v>
      </c>
    </row>
    <row r="2350" spans="1:3" ht="12.75">
      <c r="A2350">
        <v>12356</v>
      </c>
      <c r="B2350" t="s">
        <v>2249</v>
      </c>
      <c r="C2350" t="s">
        <v>871</v>
      </c>
    </row>
    <row r="2351" spans="1:3" ht="12.75">
      <c r="A2351">
        <v>12357</v>
      </c>
      <c r="B2351" t="s">
        <v>2250</v>
      </c>
      <c r="C2351" t="s">
        <v>1694</v>
      </c>
    </row>
    <row r="2352" spans="1:3" ht="12.75">
      <c r="A2352">
        <v>12358</v>
      </c>
      <c r="B2352" t="s">
        <v>2251</v>
      </c>
      <c r="C2352" t="s">
        <v>1692</v>
      </c>
    </row>
    <row r="2353" spans="1:3" ht="12.75">
      <c r="A2353">
        <v>12359</v>
      </c>
      <c r="B2353" t="s">
        <v>2252</v>
      </c>
      <c r="C2353" t="s">
        <v>1692</v>
      </c>
    </row>
    <row r="2354" spans="1:3" ht="12.75">
      <c r="A2354">
        <v>12360</v>
      </c>
      <c r="B2354" t="s">
        <v>2253</v>
      </c>
      <c r="C2354" t="s">
        <v>1692</v>
      </c>
    </row>
    <row r="2355" spans="1:3" ht="12.75">
      <c r="A2355">
        <v>12361</v>
      </c>
      <c r="B2355" t="s">
        <v>2254</v>
      </c>
      <c r="C2355" t="s">
        <v>1678</v>
      </c>
    </row>
    <row r="2356" spans="1:3" ht="12.75">
      <c r="A2356">
        <v>12362</v>
      </c>
      <c r="B2356" t="s">
        <v>2255</v>
      </c>
      <c r="C2356" t="s">
        <v>1678</v>
      </c>
    </row>
    <row r="2357" spans="1:3" ht="12.75">
      <c r="A2357">
        <v>12363</v>
      </c>
      <c r="B2357" t="s">
        <v>2256</v>
      </c>
      <c r="C2357" t="s">
        <v>1676</v>
      </c>
    </row>
    <row r="2358" spans="1:3" ht="12.75">
      <c r="A2358">
        <v>12364</v>
      </c>
      <c r="B2358" t="s">
        <v>1107</v>
      </c>
      <c r="C2358" t="s">
        <v>1676</v>
      </c>
    </row>
    <row r="2359" spans="1:3" ht="12.75">
      <c r="A2359">
        <v>12365</v>
      </c>
      <c r="B2359" t="s">
        <v>2257</v>
      </c>
      <c r="C2359" t="s">
        <v>1676</v>
      </c>
    </row>
    <row r="2360" spans="1:3" ht="12.75">
      <c r="A2360">
        <v>12366</v>
      </c>
      <c r="B2360" t="s">
        <v>2258</v>
      </c>
      <c r="C2360" t="s">
        <v>1676</v>
      </c>
    </row>
    <row r="2361" spans="1:3" ht="12.75">
      <c r="A2361">
        <v>12367</v>
      </c>
      <c r="B2361" t="s">
        <v>2259</v>
      </c>
      <c r="C2361" t="s">
        <v>1683</v>
      </c>
    </row>
    <row r="2362" spans="1:3" ht="12.75">
      <c r="A2362">
        <v>12368</v>
      </c>
      <c r="B2362" t="s">
        <v>2260</v>
      </c>
      <c r="C2362" t="s">
        <v>1678</v>
      </c>
    </row>
    <row r="2363" spans="1:3" ht="12.75">
      <c r="A2363">
        <v>12369</v>
      </c>
      <c r="B2363" t="s">
        <v>2261</v>
      </c>
      <c r="C2363" t="s">
        <v>1685</v>
      </c>
    </row>
    <row r="2364" spans="1:3" ht="12.75">
      <c r="A2364">
        <v>12370</v>
      </c>
      <c r="B2364" t="s">
        <v>2262</v>
      </c>
      <c r="C2364" t="s">
        <v>1684</v>
      </c>
    </row>
    <row r="2365" spans="1:3" ht="12.75">
      <c r="A2365">
        <v>12371</v>
      </c>
      <c r="B2365" t="s">
        <v>2263</v>
      </c>
      <c r="C2365" t="s">
        <v>1684</v>
      </c>
    </row>
    <row r="2366" spans="1:3" ht="12.75">
      <c r="A2366">
        <v>12372</v>
      </c>
      <c r="B2366" t="s">
        <v>2264</v>
      </c>
      <c r="C2366" t="s">
        <v>1684</v>
      </c>
    </row>
    <row r="2367" spans="1:3" ht="12.75">
      <c r="A2367">
        <v>12373</v>
      </c>
      <c r="B2367" t="s">
        <v>2265</v>
      </c>
      <c r="C2367" t="s">
        <v>1684</v>
      </c>
    </row>
    <row r="2368" spans="1:3" ht="12.75">
      <c r="A2368">
        <v>12374</v>
      </c>
      <c r="B2368" t="s">
        <v>2266</v>
      </c>
      <c r="C2368" t="s">
        <v>1684</v>
      </c>
    </row>
    <row r="2369" spans="1:3" ht="12.75">
      <c r="A2369">
        <v>12375</v>
      </c>
      <c r="B2369" t="s">
        <v>2267</v>
      </c>
      <c r="C2369" t="s">
        <v>1684</v>
      </c>
    </row>
    <row r="2370" spans="1:3" ht="12.75">
      <c r="A2370">
        <v>12376</v>
      </c>
      <c r="B2370" t="s">
        <v>2268</v>
      </c>
      <c r="C2370" t="s">
        <v>1684</v>
      </c>
    </row>
    <row r="2371" spans="1:3" ht="12.75">
      <c r="A2371">
        <v>12377</v>
      </c>
      <c r="B2371" t="s">
        <v>2269</v>
      </c>
      <c r="C2371" t="s">
        <v>1684</v>
      </c>
    </row>
    <row r="2372" spans="1:3" ht="12.75">
      <c r="A2372">
        <v>12378</v>
      </c>
      <c r="B2372" t="s">
        <v>2270</v>
      </c>
      <c r="C2372" t="s">
        <v>1684</v>
      </c>
    </row>
    <row r="2373" spans="1:3" ht="12.75">
      <c r="A2373">
        <v>12379</v>
      </c>
      <c r="B2373" t="s">
        <v>2271</v>
      </c>
      <c r="C2373" t="s">
        <v>1684</v>
      </c>
    </row>
    <row r="2374" spans="1:3" ht="12.75">
      <c r="A2374">
        <v>12380</v>
      </c>
      <c r="B2374" t="s">
        <v>2272</v>
      </c>
      <c r="C2374" t="s">
        <v>1684</v>
      </c>
    </row>
    <row r="2375" spans="1:3" ht="12.75">
      <c r="A2375">
        <v>12381</v>
      </c>
      <c r="B2375" t="s">
        <v>2273</v>
      </c>
      <c r="C2375" t="s">
        <v>1684</v>
      </c>
    </row>
    <row r="2376" spans="1:3" ht="12.75">
      <c r="A2376">
        <v>12382</v>
      </c>
      <c r="B2376" t="s">
        <v>2274</v>
      </c>
      <c r="C2376" t="s">
        <v>1684</v>
      </c>
    </row>
    <row r="2377" spans="1:3" ht="12.75">
      <c r="A2377">
        <v>12383</v>
      </c>
      <c r="B2377" t="s">
        <v>2275</v>
      </c>
      <c r="C2377" t="s">
        <v>1684</v>
      </c>
    </row>
    <row r="2378" spans="1:3" ht="12.75">
      <c r="A2378">
        <v>12384</v>
      </c>
      <c r="B2378" t="s">
        <v>2276</v>
      </c>
      <c r="C2378" t="s">
        <v>1679</v>
      </c>
    </row>
    <row r="2379" spans="1:3" ht="12.75">
      <c r="A2379">
        <v>12385</v>
      </c>
      <c r="B2379" t="s">
        <v>2277</v>
      </c>
      <c r="C2379" t="s">
        <v>1679</v>
      </c>
    </row>
    <row r="2380" spans="1:3" ht="12.75">
      <c r="A2380">
        <v>12386</v>
      </c>
      <c r="B2380" t="s">
        <v>2278</v>
      </c>
      <c r="C2380" t="s">
        <v>1679</v>
      </c>
    </row>
    <row r="2381" spans="1:3" ht="12.75">
      <c r="A2381">
        <v>12387</v>
      </c>
      <c r="B2381" t="s">
        <v>2279</v>
      </c>
      <c r="C2381" t="s">
        <v>1679</v>
      </c>
    </row>
    <row r="2382" spans="1:3" ht="12.75">
      <c r="A2382">
        <v>12388</v>
      </c>
      <c r="B2382" t="s">
        <v>2280</v>
      </c>
      <c r="C2382" t="s">
        <v>1679</v>
      </c>
    </row>
    <row r="2383" spans="1:3" ht="12.75">
      <c r="A2383">
        <v>12389</v>
      </c>
      <c r="B2383" t="s">
        <v>2281</v>
      </c>
      <c r="C2383" t="s">
        <v>1694</v>
      </c>
    </row>
    <row r="2384" spans="1:3" ht="12.75">
      <c r="A2384">
        <v>12390</v>
      </c>
      <c r="B2384" t="s">
        <v>2282</v>
      </c>
      <c r="C2384" t="s">
        <v>1694</v>
      </c>
    </row>
    <row r="2385" spans="1:3" ht="12.75">
      <c r="A2385">
        <v>12391</v>
      </c>
      <c r="B2385" t="s">
        <v>2283</v>
      </c>
      <c r="C2385" t="s">
        <v>1694</v>
      </c>
    </row>
    <row r="2386" spans="1:3" ht="12.75">
      <c r="A2386">
        <v>12392</v>
      </c>
      <c r="B2386" t="s">
        <v>1489</v>
      </c>
      <c r="C2386" t="s">
        <v>871</v>
      </c>
    </row>
    <row r="2387" spans="1:3" ht="12.75">
      <c r="A2387">
        <v>12393</v>
      </c>
      <c r="B2387" t="s">
        <v>2284</v>
      </c>
      <c r="C2387" t="s">
        <v>871</v>
      </c>
    </row>
    <row r="2388" spans="1:3" ht="12.75">
      <c r="A2388">
        <v>12394</v>
      </c>
      <c r="B2388" t="s">
        <v>2285</v>
      </c>
      <c r="C2388" t="s">
        <v>871</v>
      </c>
    </row>
    <row r="2389" spans="1:3" ht="12.75">
      <c r="A2389">
        <v>12395</v>
      </c>
      <c r="B2389" t="s">
        <v>2286</v>
      </c>
      <c r="C2389" t="s">
        <v>871</v>
      </c>
    </row>
    <row r="2390" spans="1:3" ht="12.75">
      <c r="A2390">
        <v>12396</v>
      </c>
      <c r="B2390" t="s">
        <v>2287</v>
      </c>
      <c r="C2390" t="s">
        <v>871</v>
      </c>
    </row>
    <row r="2391" spans="1:3" ht="12.75">
      <c r="A2391">
        <v>12397</v>
      </c>
      <c r="B2391" t="s">
        <v>2288</v>
      </c>
      <c r="C2391" t="s">
        <v>871</v>
      </c>
    </row>
    <row r="2392" spans="1:3" ht="12.75">
      <c r="A2392">
        <v>12398</v>
      </c>
      <c r="B2392" t="s">
        <v>2289</v>
      </c>
      <c r="C2392" t="s">
        <v>871</v>
      </c>
    </row>
    <row r="2393" spans="1:3" ht="12.75">
      <c r="A2393">
        <v>12399</v>
      </c>
      <c r="B2393" t="s">
        <v>2290</v>
      </c>
      <c r="C2393" t="s">
        <v>871</v>
      </c>
    </row>
    <row r="2394" spans="1:3" ht="12.75">
      <c r="A2394">
        <v>12400</v>
      </c>
      <c r="B2394" t="s">
        <v>2291</v>
      </c>
      <c r="C2394" t="s">
        <v>1677</v>
      </c>
    </row>
    <row r="2395" spans="1:3" ht="12.75">
      <c r="A2395">
        <v>12401</v>
      </c>
      <c r="B2395" t="s">
        <v>1748</v>
      </c>
      <c r="C2395" t="s">
        <v>1677</v>
      </c>
    </row>
    <row r="2396" spans="1:3" ht="12.75">
      <c r="A2396">
        <v>12402</v>
      </c>
      <c r="B2396" t="s">
        <v>2292</v>
      </c>
      <c r="C2396" t="s">
        <v>1677</v>
      </c>
    </row>
    <row r="2397" spans="1:3" ht="12.75">
      <c r="A2397">
        <v>12403</v>
      </c>
      <c r="B2397" t="s">
        <v>2293</v>
      </c>
      <c r="C2397" t="s">
        <v>1677</v>
      </c>
    </row>
    <row r="2398" spans="1:3" ht="12.75">
      <c r="A2398">
        <v>12404</v>
      </c>
      <c r="B2398" t="s">
        <v>2294</v>
      </c>
      <c r="C2398" t="s">
        <v>1689</v>
      </c>
    </row>
    <row r="2399" spans="1:3" ht="12.75">
      <c r="A2399">
        <v>12405</v>
      </c>
      <c r="B2399" t="s">
        <v>2295</v>
      </c>
      <c r="C2399" t="s">
        <v>1689</v>
      </c>
    </row>
    <row r="2400" spans="1:3" ht="12.75">
      <c r="A2400">
        <v>12406</v>
      </c>
      <c r="B2400" t="s">
        <v>2296</v>
      </c>
      <c r="C2400" t="s">
        <v>1689</v>
      </c>
    </row>
    <row r="2401" spans="1:3" ht="12.75">
      <c r="A2401">
        <v>12407</v>
      </c>
      <c r="B2401" t="s">
        <v>173</v>
      </c>
      <c r="C2401" t="s">
        <v>1689</v>
      </c>
    </row>
    <row r="2402" spans="1:3" ht="12.75">
      <c r="A2402">
        <v>12408</v>
      </c>
      <c r="B2402" t="s">
        <v>2297</v>
      </c>
      <c r="C2402" t="s">
        <v>1689</v>
      </c>
    </row>
    <row r="2403" spans="1:3" ht="12.75">
      <c r="A2403">
        <v>12409</v>
      </c>
      <c r="B2403" t="s">
        <v>1129</v>
      </c>
      <c r="C2403" t="s">
        <v>1689</v>
      </c>
    </row>
    <row r="2404" spans="1:3" ht="12.75">
      <c r="A2404">
        <v>12410</v>
      </c>
      <c r="B2404" t="s">
        <v>2298</v>
      </c>
      <c r="C2404" t="s">
        <v>1689</v>
      </c>
    </row>
    <row r="2405" spans="1:3" ht="12.75">
      <c r="A2405">
        <v>12411</v>
      </c>
      <c r="B2405" t="s">
        <v>2299</v>
      </c>
      <c r="C2405" t="s">
        <v>1689</v>
      </c>
    </row>
    <row r="2406" spans="1:3" ht="12.75">
      <c r="A2406">
        <v>12412</v>
      </c>
      <c r="B2406" t="s">
        <v>2300</v>
      </c>
      <c r="C2406" t="s">
        <v>1689</v>
      </c>
    </row>
    <row r="2407" spans="1:3" ht="12.75">
      <c r="A2407">
        <v>12413</v>
      </c>
      <c r="B2407" t="s">
        <v>2301</v>
      </c>
      <c r="C2407" t="s">
        <v>2026</v>
      </c>
    </row>
    <row r="2408" spans="1:3" ht="12.75">
      <c r="A2408">
        <v>12414</v>
      </c>
      <c r="B2408" t="s">
        <v>2302</v>
      </c>
      <c r="C2408" t="s">
        <v>2026</v>
      </c>
    </row>
    <row r="2409" spans="1:3" ht="12.75">
      <c r="A2409">
        <v>12415</v>
      </c>
      <c r="B2409" t="s">
        <v>2303</v>
      </c>
      <c r="C2409" t="s">
        <v>1685</v>
      </c>
    </row>
    <row r="2410" spans="1:3" ht="12.75">
      <c r="A2410">
        <v>12416</v>
      </c>
      <c r="B2410" t="s">
        <v>2304</v>
      </c>
      <c r="C2410" t="s">
        <v>1688</v>
      </c>
    </row>
    <row r="2411" spans="1:3" ht="12.75">
      <c r="A2411">
        <v>12417</v>
      </c>
      <c r="B2411" t="s">
        <v>2305</v>
      </c>
      <c r="C2411" t="s">
        <v>1688</v>
      </c>
    </row>
    <row r="2412" spans="1:3" ht="12.75">
      <c r="A2412">
        <v>12418</v>
      </c>
      <c r="B2412" t="s">
        <v>2306</v>
      </c>
      <c r="C2412" t="s">
        <v>1680</v>
      </c>
    </row>
    <row r="2413" spans="1:3" ht="12.75">
      <c r="A2413">
        <v>12419</v>
      </c>
      <c r="B2413" t="s">
        <v>2307</v>
      </c>
      <c r="C2413" t="s">
        <v>1690</v>
      </c>
    </row>
    <row r="2414" spans="1:3" ht="12.75">
      <c r="A2414">
        <v>12420</v>
      </c>
      <c r="B2414" t="s">
        <v>2308</v>
      </c>
      <c r="C2414" t="s">
        <v>1690</v>
      </c>
    </row>
    <row r="2415" spans="1:3" ht="12.75">
      <c r="A2415">
        <v>12421</v>
      </c>
      <c r="B2415" t="s">
        <v>2309</v>
      </c>
      <c r="C2415" t="s">
        <v>1690</v>
      </c>
    </row>
    <row r="2416" spans="1:3" ht="12.75">
      <c r="A2416">
        <v>12422</v>
      </c>
      <c r="B2416" t="s">
        <v>2310</v>
      </c>
      <c r="C2416" t="s">
        <v>1690</v>
      </c>
    </row>
    <row r="2417" spans="1:3" ht="12.75">
      <c r="A2417">
        <v>12423</v>
      </c>
      <c r="B2417" t="s">
        <v>2311</v>
      </c>
      <c r="C2417" t="s">
        <v>1687</v>
      </c>
    </row>
    <row r="2418" spans="1:3" ht="12.75">
      <c r="A2418">
        <v>12424</v>
      </c>
      <c r="B2418" t="s">
        <v>2312</v>
      </c>
      <c r="C2418" t="s">
        <v>1687</v>
      </c>
    </row>
    <row r="2419" spans="1:3" ht="12.75">
      <c r="A2419">
        <v>12425</v>
      </c>
      <c r="B2419" t="s">
        <v>2313</v>
      </c>
      <c r="C2419" t="s">
        <v>1687</v>
      </c>
    </row>
    <row r="2420" spans="1:3" ht="12.75">
      <c r="A2420">
        <v>12426</v>
      </c>
      <c r="B2420" t="s">
        <v>2314</v>
      </c>
      <c r="C2420" t="s">
        <v>1690</v>
      </c>
    </row>
    <row r="2421" spans="1:3" ht="12.75">
      <c r="A2421">
        <v>12427</v>
      </c>
      <c r="B2421" t="s">
        <v>2315</v>
      </c>
      <c r="C2421" t="s">
        <v>1690</v>
      </c>
    </row>
    <row r="2422" spans="1:3" ht="12.75">
      <c r="A2422">
        <v>12428</v>
      </c>
      <c r="B2422" t="s">
        <v>2316</v>
      </c>
      <c r="C2422" t="s">
        <v>1682</v>
      </c>
    </row>
    <row r="2423" spans="1:3" ht="12.75">
      <c r="A2423">
        <v>12429</v>
      </c>
      <c r="B2423" t="s">
        <v>2317</v>
      </c>
      <c r="C2423" t="s">
        <v>1682</v>
      </c>
    </row>
    <row r="2424" spans="1:3" ht="12.75">
      <c r="A2424">
        <v>12430</v>
      </c>
      <c r="B2424" t="s">
        <v>2318</v>
      </c>
      <c r="C2424" t="s">
        <v>1682</v>
      </c>
    </row>
    <row r="2425" spans="1:3" ht="12.75">
      <c r="A2425">
        <v>12431</v>
      </c>
      <c r="B2425" t="s">
        <v>2319</v>
      </c>
      <c r="C2425" t="s">
        <v>1679</v>
      </c>
    </row>
    <row r="2426" spans="1:3" ht="12.75">
      <c r="A2426">
        <v>12432</v>
      </c>
      <c r="B2426" t="s">
        <v>2320</v>
      </c>
      <c r="C2426" t="s">
        <v>1692</v>
      </c>
    </row>
    <row r="2427" spans="1:3" ht="12.75">
      <c r="A2427">
        <v>12433</v>
      </c>
      <c r="B2427" t="s">
        <v>2321</v>
      </c>
      <c r="C2427" t="s">
        <v>1692</v>
      </c>
    </row>
    <row r="2428" spans="1:3" ht="12.75">
      <c r="A2428">
        <v>12434</v>
      </c>
      <c r="B2428" t="s">
        <v>1236</v>
      </c>
      <c r="C2428" t="s">
        <v>1692</v>
      </c>
    </row>
    <row r="2429" spans="1:3" ht="12.75">
      <c r="A2429">
        <v>12435</v>
      </c>
      <c r="B2429" t="s">
        <v>2322</v>
      </c>
      <c r="C2429" t="s">
        <v>1680</v>
      </c>
    </row>
    <row r="2430" spans="1:3" ht="12.75">
      <c r="A2430">
        <v>12436</v>
      </c>
      <c r="B2430" t="s">
        <v>2323</v>
      </c>
      <c r="C2430" t="s">
        <v>1691</v>
      </c>
    </row>
    <row r="2431" spans="1:6" ht="12.75">
      <c r="A2431">
        <v>12437</v>
      </c>
      <c r="B2431" t="s">
        <v>2324</v>
      </c>
      <c r="C2431" s="35" t="s">
        <v>1695</v>
      </c>
      <c r="F2431" s="35"/>
    </row>
    <row r="2432" spans="1:6" ht="12.75">
      <c r="A2432">
        <v>12438</v>
      </c>
      <c r="B2432" t="s">
        <v>2325</v>
      </c>
      <c r="C2432" s="35" t="s">
        <v>1695</v>
      </c>
      <c r="F2432" s="35"/>
    </row>
    <row r="2433" spans="1:6" ht="12.75">
      <c r="A2433">
        <v>12439</v>
      </c>
      <c r="B2433" t="s">
        <v>2326</v>
      </c>
      <c r="C2433" s="35" t="s">
        <v>1695</v>
      </c>
      <c r="F2433" s="35"/>
    </row>
    <row r="2434" spans="1:6" ht="12.75">
      <c r="A2434">
        <v>12440</v>
      </c>
      <c r="B2434" t="s">
        <v>2327</v>
      </c>
      <c r="C2434" s="35" t="s">
        <v>1695</v>
      </c>
      <c r="F2434" s="35"/>
    </row>
    <row r="2435" spans="1:6" ht="12.75">
      <c r="A2435">
        <v>12441</v>
      </c>
      <c r="B2435" t="s">
        <v>2328</v>
      </c>
      <c r="C2435" s="35" t="s">
        <v>1695</v>
      </c>
      <c r="F2435" s="35"/>
    </row>
    <row r="2436" spans="1:6" ht="12.75">
      <c r="A2436">
        <v>12442</v>
      </c>
      <c r="B2436" t="s">
        <v>2329</v>
      </c>
      <c r="C2436" s="35" t="s">
        <v>1684</v>
      </c>
      <c r="F2436" s="35"/>
    </row>
    <row r="2437" spans="1:6" ht="12.75">
      <c r="A2437">
        <v>12443</v>
      </c>
      <c r="B2437" t="s">
        <v>2330</v>
      </c>
      <c r="C2437" s="35" t="s">
        <v>1684</v>
      </c>
      <c r="F2437" s="35"/>
    </row>
    <row r="2438" spans="1:6" ht="12.75">
      <c r="A2438">
        <v>12444</v>
      </c>
      <c r="B2438" t="s">
        <v>2331</v>
      </c>
      <c r="C2438" s="35" t="s">
        <v>1684</v>
      </c>
      <c r="F2438" s="35"/>
    </row>
    <row r="2439" spans="1:6" ht="12.75">
      <c r="A2439">
        <v>12445</v>
      </c>
      <c r="B2439" t="s">
        <v>2332</v>
      </c>
      <c r="C2439" s="35" t="s">
        <v>1690</v>
      </c>
      <c r="F2439" s="35"/>
    </row>
    <row r="2440" spans="1:6" ht="12.75">
      <c r="A2440">
        <v>12446</v>
      </c>
      <c r="B2440" t="s">
        <v>2333</v>
      </c>
      <c r="C2440" s="35" t="s">
        <v>1690</v>
      </c>
      <c r="F2440" s="35"/>
    </row>
    <row r="2441" spans="1:6" ht="12.75">
      <c r="A2441">
        <v>12447</v>
      </c>
      <c r="B2441" t="s">
        <v>2334</v>
      </c>
      <c r="C2441" s="35" t="s">
        <v>1677</v>
      </c>
      <c r="F2441" s="35"/>
    </row>
    <row r="2442" spans="1:3" ht="12.75">
      <c r="A2442">
        <v>12448</v>
      </c>
      <c r="B2442" t="s">
        <v>2335</v>
      </c>
      <c r="C2442" t="s">
        <v>1678</v>
      </c>
    </row>
    <row r="2443" spans="1:6" ht="12.75">
      <c r="A2443">
        <v>12449</v>
      </c>
      <c r="B2443" t="s">
        <v>2336</v>
      </c>
      <c r="C2443" s="35" t="s">
        <v>1678</v>
      </c>
      <c r="F2443" s="35"/>
    </row>
    <row r="2444" spans="1:6" ht="12.75">
      <c r="A2444">
        <v>12450</v>
      </c>
      <c r="B2444" t="s">
        <v>2337</v>
      </c>
      <c r="C2444" s="35" t="s">
        <v>1693</v>
      </c>
      <c r="F2444" s="35"/>
    </row>
    <row r="2445" spans="1:6" ht="12.75">
      <c r="A2445">
        <v>12451</v>
      </c>
      <c r="B2445" t="s">
        <v>2338</v>
      </c>
      <c r="C2445" s="35" t="s">
        <v>1693</v>
      </c>
      <c r="F2445" s="35"/>
    </row>
    <row r="2446" spans="1:6" ht="12.75">
      <c r="A2446">
        <v>12452</v>
      </c>
      <c r="B2446" t="s">
        <v>2339</v>
      </c>
      <c r="C2446" s="35" t="s">
        <v>1693</v>
      </c>
      <c r="F2446" s="35"/>
    </row>
    <row r="2447" spans="1:6" ht="12.75">
      <c r="A2447">
        <v>12453</v>
      </c>
      <c r="B2447" t="s">
        <v>2340</v>
      </c>
      <c r="C2447" s="35" t="s">
        <v>1693</v>
      </c>
      <c r="F2447" s="35"/>
    </row>
    <row r="2448" spans="1:6" ht="12.75">
      <c r="A2448">
        <v>12454</v>
      </c>
      <c r="B2448" t="s">
        <v>2341</v>
      </c>
      <c r="C2448" s="35" t="s">
        <v>1693</v>
      </c>
      <c r="F2448" s="35"/>
    </row>
    <row r="2449" spans="1:6" ht="12.75">
      <c r="A2449">
        <v>12455</v>
      </c>
      <c r="B2449" t="s">
        <v>2342</v>
      </c>
      <c r="C2449" s="35" t="s">
        <v>1680</v>
      </c>
      <c r="F2449" s="35"/>
    </row>
    <row r="2450" spans="1:6" ht="12.75">
      <c r="A2450">
        <v>12456</v>
      </c>
      <c r="B2450" t="s">
        <v>2343</v>
      </c>
      <c r="C2450" s="35" t="s">
        <v>1690</v>
      </c>
      <c r="F2450" s="35"/>
    </row>
    <row r="2451" spans="1:6" ht="12.75">
      <c r="A2451">
        <v>12457</v>
      </c>
      <c r="B2451" t="s">
        <v>2344</v>
      </c>
      <c r="C2451" s="35" t="s">
        <v>1690</v>
      </c>
      <c r="F2451" s="35"/>
    </row>
    <row r="2452" spans="1:7" ht="12.75">
      <c r="A2452">
        <v>12458</v>
      </c>
      <c r="B2452" t="s">
        <v>2567</v>
      </c>
      <c r="C2452" s="35" t="s">
        <v>1683</v>
      </c>
      <c r="E2452" s="35"/>
      <c r="F2452" s="35"/>
      <c r="G2452" s="35"/>
    </row>
    <row r="2453" spans="1:7" ht="12.75">
      <c r="A2453">
        <v>12459</v>
      </c>
      <c r="B2453" t="s">
        <v>2568</v>
      </c>
      <c r="C2453" s="35" t="s">
        <v>1683</v>
      </c>
      <c r="E2453" s="35"/>
      <c r="F2453" s="35"/>
      <c r="G2453" s="35"/>
    </row>
    <row r="2454" spans="1:7" ht="12.75">
      <c r="A2454">
        <v>12460</v>
      </c>
      <c r="B2454" t="s">
        <v>2569</v>
      </c>
      <c r="C2454" s="35" t="s">
        <v>1691</v>
      </c>
      <c r="E2454" s="35"/>
      <c r="F2454" s="35"/>
      <c r="G2454" s="35"/>
    </row>
    <row r="2455" spans="1:7" ht="12.75">
      <c r="A2455">
        <v>12461</v>
      </c>
      <c r="B2455" t="s">
        <v>2570</v>
      </c>
      <c r="C2455" s="35" t="s">
        <v>1691</v>
      </c>
      <c r="E2455" s="35"/>
      <c r="F2455" s="35"/>
      <c r="G2455" s="35"/>
    </row>
    <row r="2456" spans="1:7" ht="12.75">
      <c r="A2456">
        <v>12462</v>
      </c>
      <c r="B2456" t="s">
        <v>2571</v>
      </c>
      <c r="C2456" s="35" t="s">
        <v>1691</v>
      </c>
      <c r="E2456" s="35"/>
      <c r="F2456" s="35"/>
      <c r="G2456" s="35"/>
    </row>
    <row r="2457" spans="1:7" ht="12.75">
      <c r="A2457">
        <v>12463</v>
      </c>
      <c r="B2457" t="s">
        <v>2572</v>
      </c>
      <c r="C2457" s="35" t="s">
        <v>1691</v>
      </c>
      <c r="E2457" s="35"/>
      <c r="F2457" s="35"/>
      <c r="G2457" s="35"/>
    </row>
    <row r="2458" spans="1:7" ht="12.75">
      <c r="A2458">
        <v>12464</v>
      </c>
      <c r="B2458" t="s">
        <v>2573</v>
      </c>
      <c r="C2458" s="35" t="s">
        <v>1691</v>
      </c>
      <c r="E2458" s="35"/>
      <c r="F2458" s="35"/>
      <c r="G2458" s="35"/>
    </row>
    <row r="2459" spans="1:7" ht="12.75">
      <c r="A2459">
        <v>12465</v>
      </c>
      <c r="B2459" t="s">
        <v>2574</v>
      </c>
      <c r="C2459" s="35" t="s">
        <v>1691</v>
      </c>
      <c r="E2459" s="35"/>
      <c r="F2459" s="35"/>
      <c r="G2459" s="35"/>
    </row>
    <row r="2460" spans="1:7" ht="12.75">
      <c r="A2460">
        <v>12466</v>
      </c>
      <c r="B2460" t="s">
        <v>2575</v>
      </c>
      <c r="C2460" s="35" t="s">
        <v>1694</v>
      </c>
      <c r="E2460" s="35"/>
      <c r="F2460" s="35"/>
      <c r="G2460" s="35"/>
    </row>
    <row r="2461" spans="1:7" ht="12.75">
      <c r="A2461">
        <v>12467</v>
      </c>
      <c r="B2461" t="s">
        <v>2576</v>
      </c>
      <c r="C2461" s="35" t="s">
        <v>1684</v>
      </c>
      <c r="E2461" s="35"/>
      <c r="F2461" s="35"/>
      <c r="G2461" s="35"/>
    </row>
    <row r="2462" spans="1:7" ht="12.75">
      <c r="A2462" s="32">
        <v>12468</v>
      </c>
      <c r="B2462" t="s">
        <v>1046</v>
      </c>
      <c r="C2462" s="35"/>
      <c r="D2462" s="32"/>
      <c r="E2462" s="35"/>
      <c r="F2462" s="96"/>
      <c r="G2462" s="35"/>
    </row>
    <row r="2463" spans="1:7" ht="12.75">
      <c r="A2463">
        <v>12469</v>
      </c>
      <c r="B2463" t="s">
        <v>2577</v>
      </c>
      <c r="C2463" s="35" t="s">
        <v>1684</v>
      </c>
      <c r="E2463" s="35"/>
      <c r="F2463" s="35"/>
      <c r="G2463" s="35"/>
    </row>
    <row r="2464" spans="1:7" ht="12.75">
      <c r="A2464">
        <v>12470</v>
      </c>
      <c r="B2464" t="s">
        <v>2578</v>
      </c>
      <c r="C2464" s="35" t="s">
        <v>1684</v>
      </c>
      <c r="E2464" s="35"/>
      <c r="F2464" s="35"/>
      <c r="G2464" s="35"/>
    </row>
    <row r="2465" spans="1:7" ht="12.75">
      <c r="A2465">
        <v>12471</v>
      </c>
      <c r="B2465" t="s">
        <v>2579</v>
      </c>
      <c r="C2465" s="35" t="s">
        <v>1684</v>
      </c>
      <c r="E2465" s="35"/>
      <c r="F2465" s="35"/>
      <c r="G2465" s="35"/>
    </row>
    <row r="2466" spans="1:3" ht="12.75">
      <c r="A2466">
        <v>12472</v>
      </c>
      <c r="B2466" t="s">
        <v>2580</v>
      </c>
      <c r="C2466" t="s">
        <v>1684</v>
      </c>
    </row>
    <row r="2467" spans="1:7" ht="12.75">
      <c r="A2467">
        <v>12473</v>
      </c>
      <c r="B2467" t="s">
        <v>2581</v>
      </c>
      <c r="C2467" s="35" t="s">
        <v>305</v>
      </c>
      <c r="E2467" s="35"/>
      <c r="F2467" s="35"/>
      <c r="G2467" s="35"/>
    </row>
    <row r="2468" spans="1:7" ht="12.75">
      <c r="A2468">
        <v>12474</v>
      </c>
      <c r="B2468" t="s">
        <v>2582</v>
      </c>
      <c r="C2468" s="35" t="s">
        <v>305</v>
      </c>
      <c r="E2468" s="35"/>
      <c r="F2468" s="35"/>
      <c r="G2468" s="35"/>
    </row>
    <row r="2469" spans="1:7" ht="12.75">
      <c r="A2469">
        <v>12475</v>
      </c>
      <c r="B2469" t="s">
        <v>2583</v>
      </c>
      <c r="C2469" s="35" t="s">
        <v>1676</v>
      </c>
      <c r="E2469" s="35"/>
      <c r="F2469" s="35"/>
      <c r="G2469" s="35"/>
    </row>
    <row r="2470" spans="1:7" ht="12.75">
      <c r="A2470">
        <v>12476</v>
      </c>
      <c r="B2470" t="s">
        <v>2584</v>
      </c>
      <c r="C2470" s="35" t="s">
        <v>1676</v>
      </c>
      <c r="E2470" s="35"/>
      <c r="F2470" s="35"/>
      <c r="G2470" s="35"/>
    </row>
    <row r="2471" spans="1:7" ht="12.75">
      <c r="A2471">
        <v>12477</v>
      </c>
      <c r="B2471" t="s">
        <v>2585</v>
      </c>
      <c r="C2471" s="35" t="s">
        <v>1689</v>
      </c>
      <c r="E2471" s="35"/>
      <c r="F2471" s="35"/>
      <c r="G2471" s="35"/>
    </row>
    <row r="2472" spans="1:7" ht="12.75">
      <c r="A2472">
        <v>12478</v>
      </c>
      <c r="B2472" t="s">
        <v>2586</v>
      </c>
      <c r="C2472" s="35" t="s">
        <v>1683</v>
      </c>
      <c r="E2472" s="35"/>
      <c r="F2472" s="35"/>
      <c r="G2472" s="35"/>
    </row>
    <row r="2473" spans="1:7" ht="12.75">
      <c r="A2473">
        <v>12479</v>
      </c>
      <c r="B2473" t="s">
        <v>121</v>
      </c>
      <c r="C2473" s="35" t="s">
        <v>1676</v>
      </c>
      <c r="E2473" s="35"/>
      <c r="F2473" s="35"/>
      <c r="G2473" s="35"/>
    </row>
    <row r="2474" spans="1:3" ht="12.75">
      <c r="A2474">
        <v>12480</v>
      </c>
      <c r="B2474" t="s">
        <v>480</v>
      </c>
      <c r="C2474" t="s">
        <v>1687</v>
      </c>
    </row>
    <row r="2475" spans="1:7" ht="12.75">
      <c r="A2475">
        <v>12481</v>
      </c>
      <c r="B2475" t="s">
        <v>2587</v>
      </c>
      <c r="C2475" s="35" t="s">
        <v>1690</v>
      </c>
      <c r="E2475" s="35"/>
      <c r="F2475" s="35"/>
      <c r="G2475" s="35"/>
    </row>
    <row r="2476" spans="1:7" ht="12.75">
      <c r="A2476">
        <v>12482</v>
      </c>
      <c r="B2476" t="s">
        <v>2588</v>
      </c>
      <c r="C2476" s="35" t="s">
        <v>1690</v>
      </c>
      <c r="E2476" s="35"/>
      <c r="F2476" s="35"/>
      <c r="G2476" s="35"/>
    </row>
    <row r="2477" spans="1:7" ht="12.75">
      <c r="A2477">
        <v>12483</v>
      </c>
      <c r="B2477" t="s">
        <v>2589</v>
      </c>
      <c r="C2477" s="35" t="s">
        <v>1690</v>
      </c>
      <c r="E2477" s="35"/>
      <c r="F2477" s="35"/>
      <c r="G2477" s="35"/>
    </row>
    <row r="2478" spans="1:7" ht="12.75">
      <c r="A2478">
        <v>12484</v>
      </c>
      <c r="B2478" t="s">
        <v>2590</v>
      </c>
      <c r="C2478" s="35" t="s">
        <v>1695</v>
      </c>
      <c r="E2478" s="35"/>
      <c r="F2478" s="35"/>
      <c r="G2478" s="35"/>
    </row>
    <row r="2479" spans="1:7" ht="12.75">
      <c r="A2479">
        <v>12485</v>
      </c>
      <c r="B2479" t="s">
        <v>2591</v>
      </c>
      <c r="C2479" s="35" t="s">
        <v>1695</v>
      </c>
      <c r="E2479" s="35"/>
      <c r="F2479" s="35"/>
      <c r="G2479" s="35"/>
    </row>
    <row r="2480" spans="1:7" ht="12.75">
      <c r="A2480">
        <v>12486</v>
      </c>
      <c r="B2480" t="s">
        <v>2592</v>
      </c>
      <c r="C2480" s="35" t="s">
        <v>1690</v>
      </c>
      <c r="E2480" s="35"/>
      <c r="F2480" s="35"/>
      <c r="G2480" s="35"/>
    </row>
    <row r="2481" spans="1:7" ht="12.75">
      <c r="A2481">
        <v>12487</v>
      </c>
      <c r="B2481" t="s">
        <v>2593</v>
      </c>
      <c r="C2481" s="35" t="s">
        <v>1690</v>
      </c>
      <c r="E2481" s="35"/>
      <c r="F2481" s="35"/>
      <c r="G2481" s="35"/>
    </row>
    <row r="2482" spans="1:7" ht="12.75">
      <c r="A2482">
        <v>12488</v>
      </c>
      <c r="B2482" t="s">
        <v>2594</v>
      </c>
      <c r="C2482" s="35" t="s">
        <v>1676</v>
      </c>
      <c r="E2482" s="35"/>
      <c r="F2482" s="35"/>
      <c r="G2482" s="35"/>
    </row>
    <row r="2483" spans="1:7" ht="12.75">
      <c r="A2483">
        <v>12489</v>
      </c>
      <c r="B2483" t="s">
        <v>2595</v>
      </c>
      <c r="C2483" s="35" t="s">
        <v>1683</v>
      </c>
      <c r="E2483" s="35"/>
      <c r="F2483" s="35"/>
      <c r="G2483" s="35"/>
    </row>
    <row r="2484" spans="1:7" ht="12.75">
      <c r="A2484">
        <v>12490</v>
      </c>
      <c r="B2484" t="s">
        <v>2596</v>
      </c>
      <c r="C2484" s="35" t="s">
        <v>1685</v>
      </c>
      <c r="E2484" s="35"/>
      <c r="F2484" s="35"/>
      <c r="G2484" s="35"/>
    </row>
    <row r="2485" spans="1:7" ht="12.75">
      <c r="A2485">
        <v>12491</v>
      </c>
      <c r="B2485" t="s">
        <v>2597</v>
      </c>
      <c r="C2485" s="35" t="s">
        <v>1687</v>
      </c>
      <c r="E2485" s="35"/>
      <c r="F2485" s="35"/>
      <c r="G2485" s="35"/>
    </row>
    <row r="2486" spans="1:7" ht="12.75">
      <c r="A2486">
        <v>12492</v>
      </c>
      <c r="B2486" t="s">
        <v>2598</v>
      </c>
      <c r="C2486" s="35" t="s">
        <v>1687</v>
      </c>
      <c r="E2486" s="35"/>
      <c r="F2486" s="35"/>
      <c r="G2486" s="35"/>
    </row>
    <row r="2487" spans="1:7" ht="12.75">
      <c r="A2487">
        <v>12493</v>
      </c>
      <c r="B2487" t="s">
        <v>2599</v>
      </c>
      <c r="C2487" s="35" t="s">
        <v>1690</v>
      </c>
      <c r="E2487" s="35"/>
      <c r="F2487" s="35"/>
      <c r="G2487" s="35"/>
    </row>
    <row r="2488" spans="1:7" ht="12.75">
      <c r="A2488">
        <v>12494</v>
      </c>
      <c r="B2488" t="s">
        <v>2600</v>
      </c>
      <c r="C2488" s="35" t="s">
        <v>1676</v>
      </c>
      <c r="E2488" s="35"/>
      <c r="F2488" s="35"/>
      <c r="G2488" s="35"/>
    </row>
    <row r="2489" spans="1:7" ht="12.75">
      <c r="A2489">
        <v>12495</v>
      </c>
      <c r="B2489" t="s">
        <v>2601</v>
      </c>
      <c r="C2489" s="35" t="s">
        <v>305</v>
      </c>
      <c r="E2489" s="35"/>
      <c r="F2489" s="35"/>
      <c r="G2489" s="35"/>
    </row>
    <row r="2490" spans="1:7" ht="12.75">
      <c r="A2490">
        <v>12496</v>
      </c>
      <c r="B2490" t="s">
        <v>2602</v>
      </c>
      <c r="C2490" s="35" t="s">
        <v>1684</v>
      </c>
      <c r="E2490" s="35"/>
      <c r="F2490" s="35"/>
      <c r="G2490" s="35"/>
    </row>
    <row r="2491" spans="1:7" ht="12.75">
      <c r="A2491">
        <v>12497</v>
      </c>
      <c r="B2491" t="s">
        <v>2603</v>
      </c>
      <c r="C2491" s="35" t="s">
        <v>1684</v>
      </c>
      <c r="E2491" s="35"/>
      <c r="F2491" s="35"/>
      <c r="G2491" s="35"/>
    </row>
    <row r="2492" spans="1:7" ht="12.75">
      <c r="A2492">
        <v>12498</v>
      </c>
      <c r="B2492" t="s">
        <v>2604</v>
      </c>
      <c r="C2492" s="35" t="s">
        <v>1684</v>
      </c>
      <c r="E2492" s="35"/>
      <c r="F2492" s="35"/>
      <c r="G2492" s="35"/>
    </row>
    <row r="2493" spans="1:7" ht="12.75">
      <c r="A2493">
        <v>12499</v>
      </c>
      <c r="B2493" t="s">
        <v>2605</v>
      </c>
      <c r="C2493" s="35" t="s">
        <v>1684</v>
      </c>
      <c r="E2493" s="35"/>
      <c r="F2493" s="35"/>
      <c r="G2493" s="35"/>
    </row>
    <row r="2494" spans="1:7" ht="12.75">
      <c r="A2494">
        <v>12500</v>
      </c>
      <c r="B2494" t="s">
        <v>2606</v>
      </c>
      <c r="C2494" s="35" t="s">
        <v>1680</v>
      </c>
      <c r="E2494" s="35"/>
      <c r="F2494" s="35"/>
      <c r="G2494" s="35"/>
    </row>
    <row r="2495" spans="1:7" ht="12.75">
      <c r="A2495">
        <v>12501</v>
      </c>
      <c r="B2495" t="s">
        <v>2607</v>
      </c>
      <c r="C2495" s="35" t="s">
        <v>1690</v>
      </c>
      <c r="E2495" s="35"/>
      <c r="F2495" s="35"/>
      <c r="G2495" s="35"/>
    </row>
    <row r="2496" spans="1:7" ht="12.75">
      <c r="A2496">
        <v>12502</v>
      </c>
      <c r="B2496" t="s">
        <v>2608</v>
      </c>
      <c r="C2496" s="35" t="s">
        <v>2026</v>
      </c>
      <c r="E2496" s="35"/>
      <c r="F2496" s="35"/>
      <c r="G2496" s="35"/>
    </row>
    <row r="2497" spans="1:7" ht="12.75">
      <c r="A2497">
        <v>12503</v>
      </c>
      <c r="B2497" t="s">
        <v>2609</v>
      </c>
      <c r="C2497" s="35" t="s">
        <v>2026</v>
      </c>
      <c r="E2497" s="35"/>
      <c r="F2497" s="35"/>
      <c r="G2497" s="35"/>
    </row>
    <row r="2498" spans="1:7" ht="12.75">
      <c r="A2498">
        <v>12504</v>
      </c>
      <c r="B2498" t="s">
        <v>2610</v>
      </c>
      <c r="C2498" s="35" t="s">
        <v>2026</v>
      </c>
      <c r="E2498" s="35"/>
      <c r="F2498" s="35"/>
      <c r="G2498" s="35"/>
    </row>
    <row r="2499" spans="1:7" ht="12.75">
      <c r="A2499">
        <v>12505</v>
      </c>
      <c r="B2499" t="s">
        <v>2611</v>
      </c>
      <c r="C2499" s="35" t="s">
        <v>2026</v>
      </c>
      <c r="E2499" s="35"/>
      <c r="F2499" s="35"/>
      <c r="G2499" s="35"/>
    </row>
    <row r="2500" spans="1:7" ht="12.75">
      <c r="A2500">
        <v>12506</v>
      </c>
      <c r="B2500" t="s">
        <v>2612</v>
      </c>
      <c r="C2500" s="35" t="s">
        <v>1680</v>
      </c>
      <c r="E2500" s="35"/>
      <c r="F2500" s="35"/>
      <c r="G2500" s="35"/>
    </row>
    <row r="2501" spans="1:7" ht="12.75">
      <c r="A2501">
        <v>12507</v>
      </c>
      <c r="B2501" t="s">
        <v>2613</v>
      </c>
      <c r="C2501" s="35" t="s">
        <v>1680</v>
      </c>
      <c r="E2501" s="35"/>
      <c r="F2501" s="35"/>
      <c r="G2501" s="35"/>
    </row>
    <row r="2502" spans="1:7" ht="12.75">
      <c r="A2502">
        <v>12508</v>
      </c>
      <c r="B2502" t="s">
        <v>2614</v>
      </c>
      <c r="C2502" s="35" t="s">
        <v>1680</v>
      </c>
      <c r="E2502" s="35"/>
      <c r="F2502" s="35"/>
      <c r="G2502" s="35"/>
    </row>
    <row r="2503" spans="1:7" ht="12.75">
      <c r="A2503">
        <v>12509</v>
      </c>
      <c r="B2503" t="s">
        <v>2615</v>
      </c>
      <c r="C2503" s="35" t="s">
        <v>1692</v>
      </c>
      <c r="E2503" s="35"/>
      <c r="F2503" s="35"/>
      <c r="G2503" s="35"/>
    </row>
    <row r="2504" spans="1:7" ht="12.75">
      <c r="A2504">
        <v>12510</v>
      </c>
      <c r="B2504" t="s">
        <v>2616</v>
      </c>
      <c r="C2504" s="35" t="s">
        <v>1692</v>
      </c>
      <c r="E2504" s="35"/>
      <c r="F2504" s="35"/>
      <c r="G2504" s="35"/>
    </row>
    <row r="2505" spans="1:3" ht="12.75">
      <c r="A2505">
        <v>12511</v>
      </c>
      <c r="B2505" t="s">
        <v>2617</v>
      </c>
      <c r="C2505" t="s">
        <v>871</v>
      </c>
    </row>
  </sheetData>
  <sheetProtection password="C6A0" sheet="1"/>
  <protectedRanges>
    <protectedRange sqref="G1949:H1949" name="Oblast1_2"/>
    <protectedRange sqref="G1949:H1949" name="Oblast6_2"/>
  </protectedRanges>
  <mergeCells count="1">
    <mergeCell ref="G1949:H1949"/>
  </mergeCells>
  <dataValidations count="4">
    <dataValidation type="list" allowBlank="1" showInputMessage="1" showErrorMessage="1" sqref="C1977:C2049">
      <formula1>#REF!</formula1>
    </dataValidation>
    <dataValidation type="list" allowBlank="1" showInputMessage="1" showErrorMessage="1" sqref="C2506:C65536">
      <formula1>#REF!</formula1>
    </dataValidation>
    <dataValidation type="list" allowBlank="1" showInputMessage="1" showErrorMessage="1" sqref="C1847:C1976">
      <formula1>#REF!</formula1>
    </dataValidation>
    <dataValidation type="list" allowBlank="1" showInputMessage="1" showErrorMessage="1" sqref="C1:C1846">
      <formula1>Hráči!#REF!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2" width="21.7109375" style="2" customWidth="1"/>
    <col min="3" max="3" width="20.140625" style="2" customWidth="1"/>
    <col min="4" max="4" width="22.7109375" style="0" customWidth="1"/>
    <col min="7" max="7" width="13.7109375" style="0" customWidth="1"/>
  </cols>
  <sheetData>
    <row r="1" spans="1:3" ht="12.75">
      <c r="A1" s="10" t="str">
        <f>'Zápis o utkání'!C4</f>
        <v>RC Zlín</v>
      </c>
      <c r="B1" s="10" t="e">
        <f>+'Zápis o utkání'!S1:T1</f>
        <v>#VALUE!</v>
      </c>
      <c r="C1" s="10" t="str">
        <f>'Zápis o utkání'!G4</f>
        <v>RC Přelouč</v>
      </c>
    </row>
    <row r="2" spans="1:3" ht="12.75">
      <c r="A2" s="10">
        <f>'Zápis o utkání'!S4</f>
        <v>23</v>
      </c>
      <c r="B2" s="10" t="s">
        <v>1662</v>
      </c>
      <c r="C2" s="10">
        <f>'Zápis o utkání'!T4</f>
        <v>36</v>
      </c>
    </row>
    <row r="3" spans="1:3" ht="12.75">
      <c r="A3" s="10">
        <f>'Zápis o utkání'!N4</f>
        <v>20</v>
      </c>
      <c r="B3" s="10" t="s">
        <v>1663</v>
      </c>
      <c r="C3" s="10">
        <f>'Zápis o utkání'!O4</f>
        <v>10</v>
      </c>
    </row>
    <row r="4" spans="1:3" ht="12.75">
      <c r="A4" s="2">
        <f>COUNTIF('Zápis o utkání'!V8:V29,"P")+COUNTIF('Zápis o utkání'!V8:V29,"TP")+COUNTIF('Zápis o utkání'!W8:W29,"P")+COUNTIF('Zápis o utkání'!W8:W29,"TP")</f>
        <v>3</v>
      </c>
      <c r="B4" s="2" t="s">
        <v>1664</v>
      </c>
      <c r="C4" s="2">
        <f>COUNTIF('Zápis o utkání'!X8:X29,"P")+COUNTIF('Zápis o utkání'!X8:X29,"TP")+COUNTIF('Zápis o utkání'!Y8:Y29,"P")+COUNTIF('Zápis o utkání'!Y8:Y29,"TP")</f>
        <v>5</v>
      </c>
    </row>
    <row r="5" spans="1:3" ht="12.75">
      <c r="A5" s="2">
        <f>COUNTIF('Zápis o utkání'!V8:W29,"KP")</f>
        <v>1</v>
      </c>
      <c r="B5" s="2" t="s">
        <v>1665</v>
      </c>
      <c r="C5" s="2">
        <f>COUNTIF('Zápis o utkání'!X8:Y29,"KP")</f>
        <v>4</v>
      </c>
    </row>
    <row r="6" spans="1:3" ht="12.75">
      <c r="A6" s="2">
        <f>COUNTIF('Zápis o utkání'!V8:W29,"TK")</f>
        <v>2</v>
      </c>
      <c r="B6" s="2" t="s">
        <v>1550</v>
      </c>
      <c r="C6" s="2">
        <f>COUNTIF('Zápis o utkání'!X8:Y29,"TK")</f>
        <v>1</v>
      </c>
    </row>
    <row r="7" spans="1:3" ht="12.75">
      <c r="A7" s="2">
        <f>COUNTIF('Zápis o utkání'!V8:W29,"DG")</f>
        <v>0</v>
      </c>
      <c r="B7" s="2" t="s">
        <v>1666</v>
      </c>
      <c r="C7" s="2">
        <f>COUNTIF('Zápis o utkání'!X8:Y29,"DG")</f>
        <v>0</v>
      </c>
    </row>
    <row r="8" spans="1:3" ht="12.75">
      <c r="A8" s="2">
        <f>COUNTIF('Zápis o utkání'!V8:W29,"ŽK")</f>
        <v>1</v>
      </c>
      <c r="B8" s="2" t="s">
        <v>1667</v>
      </c>
      <c r="C8" s="2">
        <f>COUNTIF('Zápis o utkání'!X8:Y29,"ŽK")</f>
        <v>0</v>
      </c>
    </row>
    <row r="9" spans="1:3" ht="12.75">
      <c r="A9" s="2">
        <f>COUNTIF('Zápis o utkání'!V8:W29,"ČK")</f>
        <v>0</v>
      </c>
      <c r="B9" s="2" t="s">
        <v>1668</v>
      </c>
      <c r="C9" s="2">
        <f>COUNTIF('Zápis o utkání'!X8:Y29,"ČK")</f>
        <v>0</v>
      </c>
    </row>
    <row r="10" spans="1:3" ht="12.75">
      <c r="A10" s="2" t="str">
        <f>'Zápis o utkání'!E3</f>
        <v>Mgr.Šustek</v>
      </c>
      <c r="B10" s="2" t="s">
        <v>1669</v>
      </c>
      <c r="C10" s="2" t="str">
        <f>CONCATENATE('Zápis o utkání'!J3,", ",'Zápis o utkání'!N3)</f>
        <v>, </v>
      </c>
    </row>
    <row r="11" spans="1:3" ht="12.75">
      <c r="A11" s="12">
        <f>'Zápis o utkání'!J2</f>
        <v>41395</v>
      </c>
      <c r="B11" s="2" t="s">
        <v>1670</v>
      </c>
      <c r="C11" s="13">
        <f>'Zápis o utkání'!N2</f>
        <v>0.5833333333333334</v>
      </c>
    </row>
  </sheetData>
  <sheetProtection password="C6A0" sheet="1" objects="1" scenarios="1"/>
  <printOptions/>
  <pageMargins left="0.787401575" right="0.787401575" top="0.984251969" bottom="0.984251969" header="0.4921259845" footer="0.4921259845"/>
  <pageSetup horizontalDpi="1200" verticalDpi="1200" orientation="portrait" paperSize="9" r:id="rId1"/>
  <ignoredErrors>
    <ignoredError sqref="A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4:AA7"/>
  <sheetViews>
    <sheetView zoomScalePageLayoutView="0" workbookViewId="0" topLeftCell="A1">
      <selection activeCell="I17" sqref="I17"/>
    </sheetView>
  </sheetViews>
  <sheetFormatPr defaultColWidth="9.140625" defaultRowHeight="12.75"/>
  <cols>
    <col min="2" max="2" width="2.00390625" style="0" customWidth="1"/>
    <col min="4" max="4" width="2.28125" style="0" customWidth="1"/>
    <col min="6" max="6" width="2.7109375" style="0" customWidth="1"/>
    <col min="8" max="8" width="2.57421875" style="0" customWidth="1"/>
    <col min="10" max="10" width="3.00390625" style="0" customWidth="1"/>
    <col min="12" max="12" width="2.421875" style="0" customWidth="1"/>
    <col min="14" max="14" width="2.28125" style="0" customWidth="1"/>
    <col min="16" max="16" width="2.421875" style="0" customWidth="1"/>
    <col min="18" max="18" width="2.421875" style="0" customWidth="1"/>
    <col min="20" max="20" width="2.28125" style="0" customWidth="1"/>
    <col min="22" max="22" width="2.421875" style="0" customWidth="1"/>
    <col min="24" max="24" width="2.28125" style="0" customWidth="1"/>
    <col min="26" max="26" width="2.140625" style="0" customWidth="1"/>
  </cols>
  <sheetData>
    <row r="3" ht="13.5" thickBot="1"/>
    <row r="4" spans="1:27" ht="12.75">
      <c r="A4" s="17"/>
      <c r="B4" s="17"/>
      <c r="C4" s="17"/>
      <c r="D4" s="18"/>
      <c r="E4" s="17"/>
      <c r="F4" s="17"/>
      <c r="G4" s="17"/>
      <c r="H4" s="18"/>
      <c r="I4" s="17"/>
      <c r="J4" s="17"/>
      <c r="K4" s="17"/>
      <c r="L4" s="18"/>
      <c r="M4" s="17"/>
      <c r="N4" s="17"/>
      <c r="O4" s="17"/>
      <c r="P4" s="18"/>
      <c r="Q4" s="17"/>
      <c r="R4" s="17"/>
      <c r="S4" s="17"/>
      <c r="T4" s="18"/>
      <c r="U4" s="17"/>
      <c r="V4" s="19" t="s">
        <v>1671</v>
      </c>
      <c r="W4" s="17"/>
      <c r="X4" s="18"/>
      <c r="Y4" s="17"/>
      <c r="Z4" s="19" t="s">
        <v>1672</v>
      </c>
      <c r="AA4" s="17"/>
    </row>
    <row r="5" spans="1:27" ht="13.5" thickBot="1">
      <c r="A5" s="20"/>
      <c r="B5" s="21" t="s">
        <v>1662</v>
      </c>
      <c r="C5" s="20"/>
      <c r="D5" s="22"/>
      <c r="E5" s="20"/>
      <c r="F5" s="21" t="s">
        <v>1673</v>
      </c>
      <c r="G5" s="20"/>
      <c r="H5" s="22"/>
      <c r="I5" s="20"/>
      <c r="J5" s="21" t="s">
        <v>1596</v>
      </c>
      <c r="K5" s="20"/>
      <c r="L5" s="22"/>
      <c r="M5" s="20"/>
      <c r="N5" s="21" t="s">
        <v>1597</v>
      </c>
      <c r="O5" s="20"/>
      <c r="P5" s="22"/>
      <c r="Q5" s="20"/>
      <c r="R5" s="21" t="s">
        <v>1578</v>
      </c>
      <c r="S5" s="20"/>
      <c r="T5" s="22"/>
      <c r="U5" s="20"/>
      <c r="V5" s="21" t="s">
        <v>1674</v>
      </c>
      <c r="W5" s="20"/>
      <c r="X5" s="22"/>
      <c r="Y5" s="20"/>
      <c r="Z5" s="21" t="s">
        <v>1674</v>
      </c>
      <c r="AA5" s="20"/>
    </row>
    <row r="6" spans="1:27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ht="12.75">
      <c r="A7" s="14">
        <f>'Zápis o utkání'!S4</f>
        <v>23</v>
      </c>
      <c r="B7" s="14"/>
      <c r="C7" s="14">
        <f>'Zápis o utkání'!T4</f>
        <v>36</v>
      </c>
      <c r="D7" s="15"/>
      <c r="E7" s="16">
        <f>Souhrn!A4</f>
        <v>3</v>
      </c>
      <c r="F7" s="15"/>
      <c r="G7" s="16">
        <f>Souhrn!C4</f>
        <v>5</v>
      </c>
      <c r="H7" s="15"/>
      <c r="I7" s="16">
        <f>Souhrn!A5</f>
        <v>1</v>
      </c>
      <c r="J7" s="15"/>
      <c r="K7" s="16">
        <f>Souhrn!C5</f>
        <v>4</v>
      </c>
      <c r="L7" s="15"/>
      <c r="M7" s="16">
        <f>Souhrn!A6</f>
        <v>2</v>
      </c>
      <c r="N7" s="15"/>
      <c r="O7" s="16">
        <f>Souhrn!C6</f>
        <v>1</v>
      </c>
      <c r="P7" s="15"/>
      <c r="Q7" s="16">
        <f>Souhrn!A7</f>
        <v>0</v>
      </c>
      <c r="R7" s="15"/>
      <c r="S7" s="16">
        <f>Souhrn!C7</f>
        <v>0</v>
      </c>
      <c r="T7" s="15"/>
      <c r="U7" s="16">
        <f>Souhrn!A9</f>
        <v>0</v>
      </c>
      <c r="V7" s="15"/>
      <c r="W7" s="16">
        <f>Souhrn!C9</f>
        <v>0</v>
      </c>
      <c r="X7" s="15"/>
      <c r="Y7" s="16">
        <f>Souhrn!A8</f>
        <v>1</v>
      </c>
      <c r="Z7" s="15"/>
      <c r="AA7" s="16">
        <f>Souhrn!C8</f>
        <v>0</v>
      </c>
    </row>
  </sheetData>
  <sheetProtection password="C6A0"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N51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3.00390625" style="29" bestFit="1" customWidth="1"/>
    <col min="2" max="2" width="18.8515625" style="29" customWidth="1"/>
    <col min="3" max="3" width="8.7109375" style="29" customWidth="1"/>
    <col min="4" max="4" width="3.00390625" style="29" customWidth="1"/>
    <col min="5" max="5" width="19.8515625" style="29" customWidth="1"/>
    <col min="6" max="7" width="9.140625" style="29" customWidth="1"/>
    <col min="8" max="8" width="20.00390625" style="29" bestFit="1" customWidth="1"/>
    <col min="9" max="9" width="6.57421875" style="29" customWidth="1"/>
    <col min="10" max="10" width="9.140625" style="28" customWidth="1"/>
    <col min="11" max="11" width="3.28125" style="28" customWidth="1"/>
    <col min="12" max="12" width="19.140625" style="29" bestFit="1" customWidth="1"/>
    <col min="13" max="13" width="38.8515625" style="29" customWidth="1"/>
    <col min="14" max="14" width="9.140625" style="29" bestFit="1" customWidth="1"/>
    <col min="15" max="16384" width="9.140625" style="29" customWidth="1"/>
  </cols>
  <sheetData>
    <row r="3" ht="12.75">
      <c r="A3" s="28"/>
    </row>
    <row r="4" ht="12.75">
      <c r="N4" s="30"/>
    </row>
    <row r="8" spans="1:14" ht="12.75">
      <c r="A8" s="29">
        <v>1</v>
      </c>
      <c r="B8" s="29" t="str">
        <f>'Zápis o utkání'!D8</f>
        <v>Horák Jan</v>
      </c>
      <c r="C8" s="29">
        <f>'Zápis o utkání'!F8</f>
        <v>11309</v>
      </c>
      <c r="E8" s="29" t="str">
        <f>'Zápis o utkání'!H8</f>
        <v>Staněk David </v>
      </c>
      <c r="F8" s="29">
        <f>'Zápis o utkání'!J8</f>
        <v>11678</v>
      </c>
      <c r="H8" s="29" t="str">
        <f>IF('Zápis o utkání'!N8="TP","Trestná pětka",(IF(OR(ISBLANK('Zápis o utkání'!L8),'Zápis o utkání'!N8="S",'Zápis o utkání'!N8="ČK",'Zápis o utkání'!N8="ŽK"),"",IF(OR('Zápis o utkání'!N8="P",'Zápis o utkání'!N8="TP",'Zápis o utkání'!N8="KP",'Zápis o utkání'!N8="DG",'Zápis o utkání'!N8="TK"),IF('Zápis o utkání'!L8="A",VLOOKUP('Zápis o utkání'!M8,$A$8:$F$29,2),IF('Zápis o utkání'!L8="B",VLOOKUP('Zápis o utkání'!M8,$A$8:$F$29,5),""))))))</f>
        <v>Talaš Václav</v>
      </c>
      <c r="I8" s="29">
        <f>IF('Zápis o utkání'!N8="TP","",(IF(OR(ISBLANK('Zápis o utkání'!L8),'Zápis o utkání'!N8="S",'Zápis o utkání'!N8="ČK",'Zápis o utkání'!N8="ŽK"),"",IF(OR('Zápis o utkání'!N8="P",'Zápis o utkání'!N8="TP",'Zápis o utkání'!N8="KP",'Zápis o utkání'!N8="DG",'Zápis o utkání'!N8="TK"),IF('Zápis o utkání'!L8="A",VLOOKUP('Zápis o utkání'!M8,$A$8:$F$29,3),IF('Zápis o utkání'!L8="B",VLOOKUP('Zápis o utkání'!M8,$A$8:$F$29,6),""))))))</f>
        <v>10111</v>
      </c>
      <c r="J8" s="28" t="str">
        <f>IF(OR('Zápis o utkání'!N8="P",'Zápis o utkání'!N8="TP",'Zápis o utkání'!N8="KP",'Zápis o utkání'!N8="DG",'Zápis o utkání'!N8="TK"),'Zápis o utkání'!N8,"")</f>
        <v>TK</v>
      </c>
      <c r="K8" s="28">
        <f>IF(OR(J8="P",J8="TP"),5,IF(OR(J8="TK",J8="DG"),3,IF(J8="KP",2,"")))</f>
        <v>3</v>
      </c>
      <c r="L8" s="29" t="str">
        <f>IF(OR('Zápis o utkání'!N8="S",'Zápis o utkání'!N8="ŽK",'Zápis o utkání'!N8="ČK"),"",IF('Zápis o utkání'!L8="A",'Zápis o utkání'!$C$4,IF('Zápis o utkání'!L8="B",'Zápis o utkání'!$G$4,"")))</f>
        <v>RC Zlín</v>
      </c>
      <c r="M8" s="29" t="str">
        <f>IF(OR('Zápis o utkání'!N8="S",'Zápis o utkání'!N8="ŽK",'Zápis o utkání'!N8="ČK"),"",IF('Zápis o utkání'!L8="A",CONCATENATE('Zápis o utkání'!$C$4," - ",'Zápis o utkání'!$G$4),IF('Zápis o utkání'!L8="B",CONCATENATE('Zápis o utkání'!$C$4," - ",'Zápis o utkání'!$G$4),"")))</f>
        <v>RC Zlín - RC Přelouč</v>
      </c>
      <c r="N8" s="31">
        <f>IF(OR('Zápis o utkání'!N8="S",'Zápis o utkání'!N8="ŽK",'Zápis o utkání'!N8="ČK"),"",IF('Zápis o utkání'!L8="A",'Zápis o utkání'!$J$2,IF('Zápis o utkání'!L8="B",'Zápis o utkání'!$J$2,"")))</f>
        <v>41395</v>
      </c>
    </row>
    <row r="9" spans="1:14" ht="12.75">
      <c r="A9" s="29">
        <v>2</v>
      </c>
      <c r="B9" s="29" t="str">
        <f>'Zápis o utkání'!D9</f>
        <v>Zemanovič Mirko</v>
      </c>
      <c r="C9" s="29">
        <f>'Zápis o utkání'!F9</f>
        <v>11908</v>
      </c>
      <c r="E9" s="29" t="str">
        <f>'Zápis o utkání'!H9</f>
        <v>Horáček Vojtěch</v>
      </c>
      <c r="F9" s="29">
        <f>'Zápis o utkání'!J9</f>
        <v>10933</v>
      </c>
      <c r="H9" s="29" t="str">
        <f>IF('Zápis o utkání'!N9="TP","Trestná pětka",(IF(OR(ISBLANK('Zápis o utkání'!L9),'Zápis o utkání'!N9="S",'Zápis o utkání'!N9="ČK",'Zápis o utkání'!N9="ŽK"),"",IF(OR('Zápis o utkání'!N9="P",'Zápis o utkání'!N9="TP",'Zápis o utkání'!N9="KP",'Zápis o utkání'!N9="DG",'Zápis o utkání'!N9="TK"),IF('Zápis o utkání'!L9="A",VLOOKUP('Zápis o utkání'!M9,$A$8:$F$29,2),IF('Zápis o utkání'!L9="B",VLOOKUP('Zápis o utkání'!M9,$A$8:$F$29,5),""))))))</f>
        <v>Kotík Tomáš</v>
      </c>
      <c r="I9" s="29">
        <f>IF('Zápis o utkání'!N9="TP","",(IF(OR(ISBLANK('Zápis o utkání'!L9),'Zápis o utkání'!N9="S",'Zápis o utkání'!N9="ČK",'Zápis o utkání'!N9="ŽK"),"",IF(OR('Zápis o utkání'!N9="P",'Zápis o utkání'!N9="TP",'Zápis o utkání'!N9="KP",'Zápis o utkání'!N9="DG",'Zápis o utkání'!N9="TK"),IF('Zápis o utkání'!L9="A",VLOOKUP('Zápis o utkání'!M9,$A$8:$F$29,3),IF('Zápis o utkání'!L9="B",VLOOKUP('Zápis o utkání'!M9,$A$8:$F$29,6),""))))))</f>
        <v>10131</v>
      </c>
      <c r="J9" s="28" t="str">
        <f>IF(OR('Zápis o utkání'!N9="P",'Zápis o utkání'!N9="TP",'Zápis o utkání'!N9="KP",'Zápis o utkání'!N9="DG",'Zápis o utkání'!N9="TK"),'Zápis o utkání'!N9,"")</f>
        <v>P</v>
      </c>
      <c r="K9" s="28">
        <f aca="true" t="shared" si="0" ref="K9:K51">IF(OR(J9="P",J9="TP"),5,IF(OR(J9="TK",J9="DG"),3,IF(J9="KP",2,"")))</f>
        <v>5</v>
      </c>
      <c r="L9" s="29" t="str">
        <f>IF(OR('Zápis o utkání'!N9="S",'Zápis o utkání'!N9="ŽK",'Zápis o utkání'!N9="ČK"),"",IF('Zápis o utkání'!L9="A",'Zápis o utkání'!$C$4,IF('Zápis o utkání'!L9="B",'Zápis o utkání'!$G$4,"")))</f>
        <v>RC Zlín</v>
      </c>
      <c r="M9" s="29" t="str">
        <f>IF(OR('Zápis o utkání'!N9="S",'Zápis o utkání'!N9="ŽK",'Zápis o utkání'!N9="ČK"),"",IF('Zápis o utkání'!L9="A",CONCATENATE('Zápis o utkání'!$C$4," - ",'Zápis o utkání'!$G$4),IF('Zápis o utkání'!L9="B",CONCATENATE('Zápis o utkání'!$C$4," - ",'Zápis o utkání'!$G$4),"")))</f>
        <v>RC Zlín - RC Přelouč</v>
      </c>
      <c r="N9" s="31">
        <f>IF(OR('Zápis o utkání'!N9="S",'Zápis o utkání'!N9="ŽK",'Zápis o utkání'!N9="ČK"),"",IF('Zápis o utkání'!L9="A",'Zápis o utkání'!$J$2,IF('Zápis o utkání'!L9="B",'Zápis o utkání'!$J$2,"")))</f>
        <v>41395</v>
      </c>
    </row>
    <row r="10" spans="1:14" ht="12.75">
      <c r="A10" s="29">
        <v>3</v>
      </c>
      <c r="B10" s="29" t="str">
        <f>'Zápis o utkání'!D10</f>
        <v>Kocháň Josef</v>
      </c>
      <c r="C10" s="29">
        <f>'Zápis o utkání'!F10</f>
        <v>10164</v>
      </c>
      <c r="E10" s="29" t="str">
        <f>'Zápis o utkání'!H10</f>
        <v>Novák  Milan</v>
      </c>
      <c r="F10" s="29">
        <f>'Zápis o utkání'!J10</f>
        <v>10956</v>
      </c>
      <c r="H10" s="29" t="str">
        <f>IF('Zápis o utkání'!N10="TP","Trestná pětka",(IF(OR(ISBLANK('Zápis o utkání'!L10),'Zápis o utkání'!N10="S",'Zápis o utkání'!N10="ČK",'Zápis o utkání'!N10="ŽK"),"",IF(OR('Zápis o utkání'!N10="P",'Zápis o utkání'!N10="TP",'Zápis o utkání'!N10="KP",'Zápis o utkání'!N10="DG",'Zápis o utkání'!N10="TK"),IF('Zápis o utkání'!L10="A",VLOOKUP('Zápis o utkání'!M10,$A$8:$F$29,2),IF('Zápis o utkání'!L10="B",VLOOKUP('Zápis o utkání'!M10,$A$8:$F$29,5),""))))))</f>
        <v>Stýblo Jan</v>
      </c>
      <c r="I10" s="29">
        <f>IF('Zápis o utkání'!N10="TP","",(IF(OR(ISBLANK('Zápis o utkání'!L10),'Zápis o utkání'!N10="S",'Zápis o utkání'!N10="ČK",'Zápis o utkání'!N10="ŽK"),"",IF(OR('Zápis o utkání'!N10="P",'Zápis o utkání'!N10="TP",'Zápis o utkání'!N10="KP",'Zápis o utkání'!N10="DG",'Zápis o utkání'!N10="TK"),IF('Zápis o utkání'!L10="A",VLOOKUP('Zápis o utkání'!M10,$A$8:$F$29,3),IF('Zápis o utkání'!L10="B",VLOOKUP('Zápis o utkání'!M10,$A$8:$F$29,6),""))))))</f>
        <v>10672</v>
      </c>
      <c r="J10" s="28" t="str">
        <f>IF(OR('Zápis o utkání'!N10="P",'Zápis o utkání'!N10="TP",'Zápis o utkání'!N10="KP",'Zápis o utkání'!N10="DG",'Zápis o utkání'!N10="TK"),'Zápis o utkání'!N10,"")</f>
        <v>P</v>
      </c>
      <c r="K10" s="28">
        <f t="shared" si="0"/>
        <v>5</v>
      </c>
      <c r="L10" s="29" t="str">
        <f>IF(OR('Zápis o utkání'!N10="S",'Zápis o utkání'!N10="ŽK",'Zápis o utkání'!N10="ČK"),"",IF('Zápis o utkání'!L10="A",'Zápis o utkání'!$C$4,IF('Zápis o utkání'!L10="B",'Zápis o utkání'!$G$4,"")))</f>
        <v>RC Přelouč</v>
      </c>
      <c r="M10" s="29" t="str">
        <f>IF(OR('Zápis o utkání'!N10="S",'Zápis o utkání'!N10="ŽK",'Zápis o utkání'!N10="ČK"),"",IF('Zápis o utkání'!L10="A",CONCATENATE('Zápis o utkání'!$C$4," - ",'Zápis o utkání'!$G$4),IF('Zápis o utkání'!L10="B",CONCATENATE('Zápis o utkání'!$C$4," - ",'Zápis o utkání'!$G$4),"")))</f>
        <v>RC Zlín - RC Přelouč</v>
      </c>
      <c r="N10" s="31">
        <f>IF(OR('Zápis o utkání'!N10="S",'Zápis o utkání'!N10="ŽK",'Zápis o utkání'!N10="ČK"),"",IF('Zápis o utkání'!L10="A",'Zápis o utkání'!$J$2,IF('Zápis o utkání'!L10="B",'Zápis o utkání'!$J$2,"")))</f>
        <v>41395</v>
      </c>
    </row>
    <row r="11" spans="1:14" ht="12.75">
      <c r="A11" s="29">
        <v>4</v>
      </c>
      <c r="B11" s="29" t="str">
        <f>'Zápis o utkání'!D11</f>
        <v>Minárik Matěj</v>
      </c>
      <c r="C11" s="29">
        <f>'Zápis o utkání'!F11</f>
        <v>11780</v>
      </c>
      <c r="E11" s="29" t="str">
        <f>'Zápis o utkání'!H11</f>
        <v>Backa Radim</v>
      </c>
      <c r="F11" s="29">
        <f>'Zápis o utkání'!J11</f>
        <v>10674</v>
      </c>
      <c r="H11" s="29" t="str">
        <f>IF('Zápis o utkání'!N11="TP","Trestná pětka",(IF(OR(ISBLANK('Zápis o utkání'!L11),'Zápis o utkání'!N11="S",'Zápis o utkání'!N11="ČK",'Zápis o utkání'!N11="ŽK"),"",IF(OR('Zápis o utkání'!N11="P",'Zápis o utkání'!N11="TP",'Zápis o utkání'!N11="KP",'Zápis o utkání'!N11="DG",'Zápis o utkání'!N11="TK"),IF('Zápis o utkání'!L11="A",VLOOKUP('Zápis o utkání'!M11,$A$8:$F$29,2),IF('Zápis o utkání'!L11="B",VLOOKUP('Zápis o utkání'!M11,$A$8:$F$29,5),""))))))</f>
        <v>Kohout Jan</v>
      </c>
      <c r="I11" s="29">
        <f>IF('Zápis o utkání'!N11="TP","",(IF(OR(ISBLANK('Zápis o utkání'!L11),'Zápis o utkání'!N11="S",'Zápis o utkání'!N11="ČK",'Zápis o utkání'!N11="ŽK"),"",IF(OR('Zápis o utkání'!N11="P",'Zápis o utkání'!N11="TP",'Zápis o utkání'!N11="KP",'Zápis o utkání'!N11="DG",'Zápis o utkání'!N11="TK"),IF('Zápis o utkání'!L11="A",VLOOKUP('Zápis o utkání'!M11,$A$8:$F$29,3),IF('Zápis o utkání'!L11="B",VLOOKUP('Zápis o utkání'!M11,$A$8:$F$29,6),""))))))</f>
        <v>10979</v>
      </c>
      <c r="J11" s="28" t="str">
        <f>IF(OR('Zápis o utkání'!N11="P",'Zápis o utkání'!N11="TP",'Zápis o utkání'!N11="KP",'Zápis o utkání'!N11="DG",'Zápis o utkání'!N11="TK"),'Zápis o utkání'!N11,"")</f>
        <v>KP</v>
      </c>
      <c r="K11" s="28">
        <f t="shared" si="0"/>
        <v>2</v>
      </c>
      <c r="L11" s="29" t="str">
        <f>IF(OR('Zápis o utkání'!N11="S",'Zápis o utkání'!N11="ŽK",'Zápis o utkání'!N11="ČK"),"",IF('Zápis o utkání'!L11="A",'Zápis o utkání'!$C$4,IF('Zápis o utkání'!L11="B",'Zápis o utkání'!$G$4,"")))</f>
        <v>RC Přelouč</v>
      </c>
      <c r="M11" s="29" t="str">
        <f>IF(OR('Zápis o utkání'!N11="S",'Zápis o utkání'!N11="ŽK",'Zápis o utkání'!N11="ČK"),"",IF('Zápis o utkání'!L11="A",CONCATENATE('Zápis o utkání'!$C$4," - ",'Zápis o utkání'!$G$4),IF('Zápis o utkání'!L11="B",CONCATENATE('Zápis o utkání'!$C$4," - ",'Zápis o utkání'!$G$4),"")))</f>
        <v>RC Zlín - RC Přelouč</v>
      </c>
      <c r="N11" s="31">
        <f>IF(OR('Zápis o utkání'!N11="S",'Zápis o utkání'!N11="ŽK",'Zápis o utkání'!N11="ČK"),"",IF('Zápis o utkání'!L11="A",'Zápis o utkání'!$J$2,IF('Zápis o utkání'!L11="B",'Zápis o utkání'!$J$2,"")))</f>
        <v>41395</v>
      </c>
    </row>
    <row r="12" spans="1:14" ht="12.75">
      <c r="A12" s="29">
        <v>5</v>
      </c>
      <c r="B12" s="29" t="str">
        <f>'Zápis o utkání'!D12</f>
        <v>Hejmala Oto</v>
      </c>
      <c r="C12" s="29">
        <f>'Zápis o utkání'!F12</f>
        <v>10122</v>
      </c>
      <c r="E12" s="29" t="str">
        <f>'Zápis o utkání'!H12</f>
        <v>Pánek Jiří</v>
      </c>
      <c r="F12" s="29">
        <f>'Zápis o utkání'!J12</f>
        <v>11586</v>
      </c>
      <c r="H12" s="29" t="str">
        <f>IF('Zápis o utkání'!N12="TP","Trestná pětka",(IF(OR(ISBLANK('Zápis o utkání'!L12),'Zápis o utkání'!N12="S",'Zápis o utkání'!N12="ČK",'Zápis o utkání'!N12="ŽK"),"",IF(OR('Zápis o utkání'!N12="P",'Zápis o utkání'!N12="TP",'Zápis o utkání'!N12="KP",'Zápis o utkání'!N12="DG",'Zápis o utkání'!N12="TK"),IF('Zápis o utkání'!L12="A",VLOOKUP('Zápis o utkání'!M12,$A$8:$F$29,2),IF('Zápis o utkání'!L12="B",VLOOKUP('Zápis o utkání'!M12,$A$8:$F$29,5),""))))))</f>
        <v>Horák Jan</v>
      </c>
      <c r="I12" s="29">
        <f>IF('Zápis o utkání'!N12="TP","",(IF(OR(ISBLANK('Zápis o utkání'!L12),'Zápis o utkání'!N12="S",'Zápis o utkání'!N12="ČK",'Zápis o utkání'!N12="ŽK"),"",IF(OR('Zápis o utkání'!N12="P",'Zápis o utkání'!N12="TP",'Zápis o utkání'!N12="KP",'Zápis o utkání'!N12="DG",'Zápis o utkání'!N12="TK"),IF('Zápis o utkání'!L12="A",VLOOKUP('Zápis o utkání'!M12,$A$8:$F$29,3),IF('Zápis o utkání'!L12="B",VLOOKUP('Zápis o utkání'!M12,$A$8:$F$29,6),""))))))</f>
        <v>11309</v>
      </c>
      <c r="J12" s="28" t="str">
        <f>IF(OR('Zápis o utkání'!N12="P",'Zápis o utkání'!N12="TP",'Zápis o utkání'!N12="KP",'Zápis o utkání'!N12="DG",'Zápis o utkání'!N12="TK"),'Zápis o utkání'!N12,"")</f>
        <v>P</v>
      </c>
      <c r="K12" s="28">
        <f t="shared" si="0"/>
        <v>5</v>
      </c>
      <c r="L12" s="29" t="str">
        <f>IF(OR('Zápis o utkání'!N12="S",'Zápis o utkání'!N12="ŽK",'Zápis o utkání'!N12="ČK"),"",IF('Zápis o utkání'!L12="A",'Zápis o utkání'!$C$4,IF('Zápis o utkání'!L12="B",'Zápis o utkání'!$G$4,"")))</f>
        <v>RC Zlín</v>
      </c>
      <c r="M12" s="29" t="str">
        <f>IF(OR('Zápis o utkání'!N12="S",'Zápis o utkání'!N12="ŽK",'Zápis o utkání'!N12="ČK"),"",IF('Zápis o utkání'!L12="A",CONCATENATE('Zápis o utkání'!$C$4," - ",'Zápis o utkání'!$G$4),IF('Zápis o utkání'!L12="B",CONCATENATE('Zápis o utkání'!$C$4," - ",'Zápis o utkání'!$G$4),"")))</f>
        <v>RC Zlín - RC Přelouč</v>
      </c>
      <c r="N12" s="31">
        <f>IF(OR('Zápis o utkání'!N12="S",'Zápis o utkání'!N12="ŽK",'Zápis o utkání'!N12="ČK"),"",IF('Zápis o utkání'!L12="A",'Zápis o utkání'!$J$2,IF('Zápis o utkání'!L12="B",'Zápis o utkání'!$J$2,"")))</f>
        <v>41395</v>
      </c>
    </row>
    <row r="13" spans="1:14" ht="12.75">
      <c r="A13" s="29">
        <v>6</v>
      </c>
      <c r="B13" s="29" t="str">
        <f>'Zápis o utkání'!D13</f>
        <v>Juřík Petr</v>
      </c>
      <c r="C13" s="29">
        <f>'Zápis o utkání'!F13</f>
        <v>10127</v>
      </c>
      <c r="E13" s="29" t="str">
        <f>'Zápis o utkání'!H13</f>
        <v>Kratochvíl Kamil</v>
      </c>
      <c r="F13" s="29">
        <f>'Zápis o utkání'!J13</f>
        <v>10673</v>
      </c>
      <c r="H13" s="29" t="str">
        <f>IF('Zápis o utkání'!N13="TP","Trestná pětka",(IF(OR(ISBLANK('Zápis o utkání'!L13),'Zápis o utkání'!N13="S",'Zápis o utkání'!N13="ČK",'Zápis o utkání'!N13="ŽK"),"",IF(OR('Zápis o utkání'!N13="P",'Zápis o utkání'!N13="TP",'Zápis o utkání'!N13="KP",'Zápis o utkání'!N13="DG",'Zápis o utkání'!N13="TK"),IF('Zápis o utkání'!L13="A",VLOOKUP('Zápis o utkání'!M13,$A$8:$F$29,2),IF('Zápis o utkání'!L13="B",VLOOKUP('Zápis o utkání'!M13,$A$8:$F$29,5),""))))))</f>
        <v>Kohout Jan</v>
      </c>
      <c r="I13" s="29">
        <f>IF('Zápis o utkání'!N13="TP","",(IF(OR(ISBLANK('Zápis o utkání'!L13),'Zápis o utkání'!N13="S",'Zápis o utkání'!N13="ČK",'Zápis o utkání'!N13="ŽK"),"",IF(OR('Zápis o utkání'!N13="P",'Zápis o utkání'!N13="TP",'Zápis o utkání'!N13="KP",'Zápis o utkání'!N13="DG",'Zápis o utkání'!N13="TK"),IF('Zápis o utkání'!L13="A",VLOOKUP('Zápis o utkání'!M13,$A$8:$F$29,3),IF('Zápis o utkání'!L13="B",VLOOKUP('Zápis o utkání'!M13,$A$8:$F$29,6),""))))))</f>
        <v>10979</v>
      </c>
      <c r="J13" s="28" t="str">
        <f>IF(OR('Zápis o utkání'!N13="P",'Zápis o utkání'!N13="TP",'Zápis o utkání'!N13="KP",'Zápis o utkání'!N13="DG",'Zápis o utkání'!N13="TK"),'Zápis o utkání'!N13,"")</f>
        <v>TK</v>
      </c>
      <c r="K13" s="28">
        <f t="shared" si="0"/>
        <v>3</v>
      </c>
      <c r="L13" s="29" t="str">
        <f>IF(OR('Zápis o utkání'!N13="S",'Zápis o utkání'!N13="ŽK",'Zápis o utkání'!N13="ČK"),"",IF('Zápis o utkání'!L13="A",'Zápis o utkání'!$C$4,IF('Zápis o utkání'!L13="B",'Zápis o utkání'!$G$4,"")))</f>
        <v>RC Přelouč</v>
      </c>
      <c r="M13" s="29" t="str">
        <f>IF(OR('Zápis o utkání'!N13="S",'Zápis o utkání'!N13="ŽK",'Zápis o utkání'!N13="ČK"),"",IF('Zápis o utkání'!L13="A",CONCATENATE('Zápis o utkání'!$C$4," - ",'Zápis o utkání'!$G$4),IF('Zápis o utkání'!L13="B",CONCATENATE('Zápis o utkání'!$C$4," - ",'Zápis o utkání'!$G$4),"")))</f>
        <v>RC Zlín - RC Přelouč</v>
      </c>
      <c r="N13" s="31">
        <f>IF(OR('Zápis o utkání'!N13="S",'Zápis o utkání'!N13="ŽK",'Zápis o utkání'!N13="ČK"),"",IF('Zápis o utkání'!L13="A",'Zápis o utkání'!$J$2,IF('Zápis o utkání'!L13="B",'Zápis o utkání'!$J$2,"")))</f>
        <v>41395</v>
      </c>
    </row>
    <row r="14" spans="1:14" ht="12.75">
      <c r="A14" s="29">
        <v>7</v>
      </c>
      <c r="B14" s="29" t="str">
        <f>'Zápis o utkání'!D14</f>
        <v>Holba Radek</v>
      </c>
      <c r="C14" s="29">
        <f>'Zápis o utkání'!F14</f>
        <v>10160</v>
      </c>
      <c r="E14" s="29" t="str">
        <f>'Zápis o utkání'!H14</f>
        <v>Pavelka Jindřich</v>
      </c>
      <c r="F14" s="29">
        <f>'Zápis o utkání'!J14</f>
        <v>10957</v>
      </c>
      <c r="H14" s="29">
        <f>IF('Zápis o utkání'!N14="TP","Trestná pětka",(IF(OR(ISBLANK('Zápis o utkání'!L14),'Zápis o utkání'!N14="S",'Zápis o utkání'!N14="ČK",'Zápis o utkání'!N14="ŽK"),"",IF(OR('Zápis o utkání'!N14="P",'Zápis o utkání'!N14="TP",'Zápis o utkání'!N14="KP",'Zápis o utkání'!N14="DG",'Zápis o utkání'!N14="TK"),IF('Zápis o utkání'!L14="A",VLOOKUP('Zápis o utkání'!M14,$A$8:$F$29,2),IF('Zápis o utkání'!L14="B",VLOOKUP('Zápis o utkání'!M14,$A$8:$F$29,5),""))))))</f>
      </c>
      <c r="I14" s="29">
        <f>IF('Zápis o utkání'!N14="TP","",(IF(OR(ISBLANK('Zápis o utkání'!L14),'Zápis o utkání'!N14="S",'Zápis o utkání'!N14="ČK",'Zápis o utkání'!N14="ŽK"),"",IF(OR('Zápis o utkání'!N14="P",'Zápis o utkání'!N14="TP",'Zápis o utkání'!N14="KP",'Zápis o utkání'!N14="DG",'Zápis o utkání'!N14="TK"),IF('Zápis o utkání'!L14="A",VLOOKUP('Zápis o utkání'!M14,$A$8:$F$29,3),IF('Zápis o utkání'!L14="B",VLOOKUP('Zápis o utkání'!M14,$A$8:$F$29,6),""))))))</f>
      </c>
      <c r="J14" s="28">
        <f>IF(OR('Zápis o utkání'!N14="P",'Zápis o utkání'!N14="TP",'Zápis o utkání'!N14="KP",'Zápis o utkání'!N14="DG",'Zápis o utkání'!N14="TK"),'Zápis o utkání'!N14,"")</f>
      </c>
      <c r="K14" s="28">
        <f t="shared" si="0"/>
      </c>
      <c r="L14" s="29">
        <f>IF(OR('Zápis o utkání'!N14="S",'Zápis o utkání'!N14="ŽK",'Zápis o utkání'!N14="ČK"),"",IF('Zápis o utkání'!L14="A",'Zápis o utkání'!$C$4,IF('Zápis o utkání'!L14="B",'Zápis o utkání'!$G$4,"")))</f>
      </c>
      <c r="M14" s="29">
        <f>IF(OR('Zápis o utkání'!N14="S",'Zápis o utkání'!N14="ŽK",'Zápis o utkání'!N14="ČK"),"",IF('Zápis o utkání'!L14="A",CONCATENATE('Zápis o utkání'!$C$4," - ",'Zápis o utkání'!$G$4),IF('Zápis o utkání'!L14="B",CONCATENATE('Zápis o utkání'!$C$4," - ",'Zápis o utkání'!$G$4),"")))</f>
      </c>
      <c r="N14" s="31">
        <f>IF(OR('Zápis o utkání'!N14="S",'Zápis o utkání'!N14="ŽK",'Zápis o utkání'!N14="ČK"),"",IF('Zápis o utkání'!L14="A",'Zápis o utkání'!$J$2,IF('Zápis o utkání'!L14="B",'Zápis o utkání'!$J$2,"")))</f>
      </c>
    </row>
    <row r="15" spans="1:14" ht="12.75">
      <c r="A15" s="29">
        <v>8</v>
      </c>
      <c r="B15" s="29" t="str">
        <f>'Zápis o utkání'!D15</f>
        <v>Hejmala Oto</v>
      </c>
      <c r="C15" s="29">
        <f>'Zápis o utkání'!F15</f>
        <v>10140</v>
      </c>
      <c r="E15" s="29" t="str">
        <f>'Zápis o utkání'!H15</f>
        <v>Trunec Štěpán </v>
      </c>
      <c r="F15" s="29">
        <f>'Zápis o utkání'!J15</f>
        <v>10976</v>
      </c>
      <c r="H15" s="29" t="str">
        <f>IF('Zápis o utkání'!N15="TP","Trestná pětka",(IF(OR(ISBLANK('Zápis o utkání'!L15),'Zápis o utkání'!N15="S",'Zápis o utkání'!N15="ČK",'Zápis o utkání'!N15="ŽK"),"",IF(OR('Zápis o utkání'!N15="P",'Zápis o utkání'!N15="TP",'Zápis o utkání'!N15="KP",'Zápis o utkání'!N15="DG",'Zápis o utkání'!N15="TK"),IF('Zápis o utkání'!L15="A",VLOOKUP('Zápis o utkání'!M15,$A$8:$F$29,2),IF('Zápis o utkání'!L15="B",VLOOKUP('Zápis o utkání'!M15,$A$8:$F$29,5),""))))))</f>
        <v>Talaš Václav</v>
      </c>
      <c r="I15" s="29">
        <f>IF('Zápis o utkání'!N15="TP","",(IF(OR(ISBLANK('Zápis o utkání'!L15),'Zápis o utkání'!N15="S",'Zápis o utkání'!N15="ČK",'Zápis o utkání'!N15="ŽK"),"",IF(OR('Zápis o utkání'!N15="P",'Zápis o utkání'!N15="TP",'Zápis o utkání'!N15="KP",'Zápis o utkání'!N15="DG",'Zápis o utkání'!N15="TK"),IF('Zápis o utkání'!L15="A",VLOOKUP('Zápis o utkání'!M15,$A$8:$F$29,3),IF('Zápis o utkání'!L15="B",VLOOKUP('Zápis o utkání'!M15,$A$8:$F$29,6),""))))))</f>
        <v>10111</v>
      </c>
      <c r="J15" s="28" t="str">
        <f>IF(OR('Zápis o utkání'!N15="P",'Zápis o utkání'!N15="TP",'Zápis o utkání'!N15="KP",'Zápis o utkání'!N15="DG",'Zápis o utkání'!N15="TK"),'Zápis o utkání'!N15,"")</f>
        <v>P</v>
      </c>
      <c r="K15" s="28">
        <f t="shared" si="0"/>
        <v>5</v>
      </c>
      <c r="L15" s="29" t="str">
        <f>IF(OR('Zápis o utkání'!N15="S",'Zápis o utkání'!N15="ŽK",'Zápis o utkání'!N15="ČK"),"",IF('Zápis o utkání'!L15="A",'Zápis o utkání'!$C$4,IF('Zápis o utkání'!L15="B",'Zápis o utkání'!$G$4,"")))</f>
        <v>RC Zlín</v>
      </c>
      <c r="M15" s="29" t="str">
        <f>IF(OR('Zápis o utkání'!N15="S",'Zápis o utkání'!N15="ŽK",'Zápis o utkání'!N15="ČK"),"",IF('Zápis o utkání'!L15="A",CONCATENATE('Zápis o utkání'!$C$4," - ",'Zápis o utkání'!$G$4),IF('Zápis o utkání'!L15="B",CONCATENATE('Zápis o utkání'!$C$4," - ",'Zápis o utkání'!$G$4),"")))</f>
        <v>RC Zlín - RC Přelouč</v>
      </c>
      <c r="N15" s="31">
        <f>IF(OR('Zápis o utkání'!N15="S",'Zápis o utkání'!N15="ŽK",'Zápis o utkání'!N15="ČK"),"",IF('Zápis o utkání'!L15="A",'Zápis o utkání'!$J$2,IF('Zápis o utkání'!L15="B",'Zápis o utkání'!$J$2,"")))</f>
        <v>41395</v>
      </c>
    </row>
    <row r="16" spans="1:14" ht="12.75">
      <c r="A16" s="29">
        <v>9</v>
      </c>
      <c r="B16" s="29" t="str">
        <f>'Zápis o utkání'!D16</f>
        <v>Láník Richard</v>
      </c>
      <c r="C16" s="29">
        <f>'Zápis o utkání'!F16</f>
        <v>10124</v>
      </c>
      <c r="E16" s="29" t="str">
        <f>'Zápis o utkání'!H16</f>
        <v>Stýblo Jan</v>
      </c>
      <c r="F16" s="29">
        <f>'Zápis o utkání'!J16</f>
        <v>10672</v>
      </c>
      <c r="H16" s="29" t="str">
        <f>IF('Zápis o utkání'!N16="TP","Trestná pětka",(IF(OR(ISBLANK('Zápis o utkání'!L16),'Zápis o utkání'!N16="S",'Zápis o utkání'!N16="ČK",'Zápis o utkání'!N16="ŽK"),"",IF(OR('Zápis o utkání'!N16="P",'Zápis o utkání'!N16="TP",'Zápis o utkání'!N16="KP",'Zápis o utkání'!N16="DG",'Zápis o utkání'!N16="TK"),IF('Zápis o utkání'!L16="A",VLOOKUP('Zápis o utkání'!M16,$A$8:$F$29,2),IF('Zápis o utkání'!L16="B",VLOOKUP('Zápis o utkání'!M16,$A$8:$F$29,5),""))))))</f>
        <v>Kotík Tomáš</v>
      </c>
      <c r="I16" s="29">
        <f>IF('Zápis o utkání'!N16="TP","",(IF(OR(ISBLANK('Zápis o utkání'!L16),'Zápis o utkání'!N16="S",'Zápis o utkání'!N16="ČK",'Zápis o utkání'!N16="ŽK"),"",IF(OR('Zápis o utkání'!N16="P",'Zápis o utkání'!N16="TP",'Zápis o utkání'!N16="KP",'Zápis o utkání'!N16="DG",'Zápis o utkání'!N16="TK"),IF('Zápis o utkání'!L16="A",VLOOKUP('Zápis o utkání'!M16,$A$8:$F$29,3),IF('Zápis o utkání'!L16="B",VLOOKUP('Zápis o utkání'!M16,$A$8:$F$29,6),""))))))</f>
        <v>10131</v>
      </c>
      <c r="J16" s="28" t="str">
        <f>IF(OR('Zápis o utkání'!N16="P",'Zápis o utkání'!N16="TP",'Zápis o utkání'!N16="KP",'Zápis o utkání'!N16="DG",'Zápis o utkání'!N16="TK"),'Zápis o utkání'!N16,"")</f>
        <v>KP</v>
      </c>
      <c r="K16" s="28">
        <f t="shared" si="0"/>
        <v>2</v>
      </c>
      <c r="L16" s="29" t="str">
        <f>IF(OR('Zápis o utkání'!N16="S",'Zápis o utkání'!N16="ŽK",'Zápis o utkání'!N16="ČK"),"",IF('Zápis o utkání'!L16="A",'Zápis o utkání'!$C$4,IF('Zápis o utkání'!L16="B",'Zápis o utkání'!$G$4,"")))</f>
        <v>RC Zlín</v>
      </c>
      <c r="M16" s="29" t="str">
        <f>IF(OR('Zápis o utkání'!N16="S",'Zápis o utkání'!N16="ŽK",'Zápis o utkání'!N16="ČK"),"",IF('Zápis o utkání'!L16="A",CONCATENATE('Zápis o utkání'!$C$4," - ",'Zápis o utkání'!$G$4),IF('Zápis o utkání'!L16="B",CONCATENATE('Zápis o utkání'!$C$4," - ",'Zápis o utkání'!$G$4),"")))</f>
        <v>RC Zlín - RC Přelouč</v>
      </c>
      <c r="N16" s="31">
        <f>IF(OR('Zápis o utkání'!N16="S",'Zápis o utkání'!N16="ŽK",'Zápis o utkání'!N16="ČK"),"",IF('Zápis o utkání'!L16="A",'Zápis o utkání'!$J$2,IF('Zápis o utkání'!L16="B",'Zápis o utkání'!$J$2,"")))</f>
        <v>41395</v>
      </c>
    </row>
    <row r="17" spans="1:14" ht="12.75">
      <c r="A17" s="29">
        <v>10</v>
      </c>
      <c r="B17" s="29" t="str">
        <f>'Zápis o utkání'!D17</f>
        <v>Kotík Tomáš</v>
      </c>
      <c r="C17" s="29">
        <f>'Zápis o utkání'!F17</f>
        <v>10131</v>
      </c>
      <c r="E17" s="29" t="str">
        <f>'Zápis o utkání'!H17</f>
        <v>Čížek Jan</v>
      </c>
      <c r="F17" s="29">
        <f>'Zápis o utkání'!J17</f>
        <v>10930</v>
      </c>
      <c r="H17" s="29">
        <f>IF('Zápis o utkání'!N17="TP","Trestná pětka",(IF(OR(ISBLANK('Zápis o utkání'!L17),'Zápis o utkání'!N17="S",'Zápis o utkání'!N17="ČK",'Zápis o utkání'!N17="ŽK"),"",IF(OR('Zápis o utkání'!N17="P",'Zápis o utkání'!N17="TP",'Zápis o utkání'!N17="KP",'Zápis o utkání'!N17="DG",'Zápis o utkání'!N17="TK"),IF('Zápis o utkání'!L17="A",VLOOKUP('Zápis o utkání'!M17,$A$8:$F$29,2),IF('Zápis o utkání'!L17="B",VLOOKUP('Zápis o utkání'!M17,$A$8:$F$29,5),""))))))</f>
      </c>
      <c r="I17" s="29">
        <f>IF('Zápis o utkání'!N17="TP","",(IF(OR(ISBLANK('Zápis o utkání'!L17),'Zápis o utkání'!N17="S",'Zápis o utkání'!N17="ČK",'Zápis o utkání'!N17="ŽK"),"",IF(OR('Zápis o utkání'!N17="P",'Zápis o utkání'!N17="TP",'Zápis o utkání'!N17="KP",'Zápis o utkání'!N17="DG",'Zápis o utkání'!N17="TK"),IF('Zápis o utkání'!L17="A",VLOOKUP('Zápis o utkání'!M17,$A$8:$F$29,3),IF('Zápis o utkání'!L17="B",VLOOKUP('Zápis o utkání'!M17,$A$8:$F$29,6),""))))))</f>
      </c>
      <c r="J17" s="28">
        <f>IF(OR('Zápis o utkání'!N17="P",'Zápis o utkání'!N17="TP",'Zápis o utkání'!N17="KP",'Zápis o utkání'!N17="DG",'Zápis o utkání'!N17="TK"),'Zápis o utkání'!N17,"")</f>
      </c>
      <c r="K17" s="28">
        <f t="shared" si="0"/>
      </c>
      <c r="L17" s="29">
        <f>IF(OR('Zápis o utkání'!N17="S",'Zápis o utkání'!N17="ŽK",'Zápis o utkání'!N17="ČK"),"",IF('Zápis o utkání'!L17="A",'Zápis o utkání'!$C$4,IF('Zápis o utkání'!L17="B",'Zápis o utkání'!$G$4,"")))</f>
      </c>
      <c r="M17" s="29">
        <f>IF(OR('Zápis o utkání'!N17="S",'Zápis o utkání'!N17="ŽK",'Zápis o utkání'!N17="ČK"),"",IF('Zápis o utkání'!L17="A",CONCATENATE('Zápis o utkání'!$C$4," - ",'Zápis o utkání'!$G$4),IF('Zápis o utkání'!L17="B",CONCATENATE('Zápis o utkání'!$C$4," - ",'Zápis o utkání'!$G$4),"")))</f>
      </c>
      <c r="N17" s="31">
        <f>IF(OR('Zápis o utkání'!N17="S",'Zápis o utkání'!N17="ŽK",'Zápis o utkání'!N17="ČK"),"",IF('Zápis o utkání'!L17="A",'Zápis o utkání'!$J$2,IF('Zápis o utkání'!L17="B",'Zápis o utkání'!$J$2,"")))</f>
      </c>
    </row>
    <row r="18" spans="1:14" ht="12.75">
      <c r="A18" s="29">
        <v>11</v>
      </c>
      <c r="B18" s="29" t="str">
        <f>'Zápis o utkání'!D18</f>
        <v>Pektor Daniel</v>
      </c>
      <c r="C18" s="29">
        <f>'Zápis o utkání'!F18</f>
        <v>11690</v>
      </c>
      <c r="E18" s="29" t="str">
        <f>'Zápis o utkání'!H18</f>
        <v>Černý Jaroslav</v>
      </c>
      <c r="F18" s="29">
        <f>'Zápis o utkání'!J18</f>
        <v>11587</v>
      </c>
      <c r="H18" s="29">
        <f>IF('Zápis o utkání'!N18="TP","Trestná pětka",(IF(OR(ISBLANK('Zápis o utkání'!L18),'Zápis o utkání'!N18="S",'Zápis o utkání'!N18="ČK",'Zápis o utkání'!N18="ŽK"),"",IF(OR('Zápis o utkání'!N18="P",'Zápis o utkání'!N18="TP",'Zápis o utkání'!N18="KP",'Zápis o utkání'!N18="DG",'Zápis o utkání'!N18="TK"),IF('Zápis o utkání'!L18="A",VLOOKUP('Zápis o utkání'!M18,$A$8:$F$29,2),IF('Zápis o utkání'!L18="B",VLOOKUP('Zápis o utkání'!M18,$A$8:$F$29,5),""))))))</f>
      </c>
      <c r="I18" s="29">
        <f>IF('Zápis o utkání'!N18="TP","",(IF(OR(ISBLANK('Zápis o utkání'!L18),'Zápis o utkání'!N18="S",'Zápis o utkání'!N18="ČK",'Zápis o utkání'!N18="ŽK"),"",IF(OR('Zápis o utkání'!N18="P",'Zápis o utkání'!N18="TP",'Zápis o utkání'!N18="KP",'Zápis o utkání'!N18="DG",'Zápis o utkání'!N18="TK"),IF('Zápis o utkání'!L18="A",VLOOKUP('Zápis o utkání'!M18,$A$8:$F$29,3),IF('Zápis o utkání'!L18="B",VLOOKUP('Zápis o utkání'!M18,$A$8:$F$29,6),""))))))</f>
      </c>
      <c r="J18" s="28">
        <f>IF(OR('Zápis o utkání'!N18="P",'Zápis o utkání'!N18="TP",'Zápis o utkání'!N18="KP",'Zápis o utkání'!N18="DG",'Zápis o utkání'!N18="TK"),'Zápis o utkání'!N18,"")</f>
      </c>
      <c r="K18" s="28">
        <f t="shared" si="0"/>
      </c>
      <c r="L18" s="29">
        <f>IF(OR('Zápis o utkání'!N18="S",'Zápis o utkání'!N18="ŽK",'Zápis o utkání'!N18="ČK"),"",IF('Zápis o utkání'!L18="A",'Zápis o utkání'!$C$4,IF('Zápis o utkání'!L18="B",'Zápis o utkání'!$G$4,"")))</f>
      </c>
      <c r="M18" s="29">
        <f>IF(OR('Zápis o utkání'!N18="S",'Zápis o utkání'!N18="ŽK",'Zápis o utkání'!N18="ČK"),"",IF('Zápis o utkání'!L18="A",CONCATENATE('Zápis o utkání'!$C$4," - ",'Zápis o utkání'!$G$4),IF('Zápis o utkání'!L18="B",CONCATENATE('Zápis o utkání'!$C$4," - ",'Zápis o utkání'!$G$4),"")))</f>
      </c>
      <c r="N18" s="31">
        <f>IF(OR('Zápis o utkání'!N18="S",'Zápis o utkání'!N18="ŽK",'Zápis o utkání'!N18="ČK"),"",IF('Zápis o utkání'!L18="A",'Zápis o utkání'!$J$2,IF('Zápis o utkání'!L18="B",'Zápis o utkání'!$J$2,"")))</f>
      </c>
    </row>
    <row r="19" spans="1:14" ht="12.75">
      <c r="A19" s="29">
        <v>12</v>
      </c>
      <c r="B19" s="29" t="str">
        <f>'Zápis o utkání'!D19</f>
        <v>Talaš Václav</v>
      </c>
      <c r="C19" s="29">
        <f>'Zápis o utkání'!F19</f>
        <v>10111</v>
      </c>
      <c r="E19" s="29" t="str">
        <f>'Zápis o utkání'!H19</f>
        <v>Nevrlý David</v>
      </c>
      <c r="F19" s="29">
        <f>'Zápis o utkání'!J19</f>
        <v>10954</v>
      </c>
      <c r="H19" s="29">
        <f>IF('Zápis o utkání'!N19="TP","Trestná pětka",(IF(OR(ISBLANK('Zápis o utkání'!L19),'Zápis o utkání'!N19="S",'Zápis o utkání'!N19="ČK",'Zápis o utkání'!N19="ŽK"),"",IF(OR('Zápis o utkání'!N19="P",'Zápis o utkání'!N19="TP",'Zápis o utkání'!N19="KP",'Zápis o utkání'!N19="DG",'Zápis o utkání'!N19="TK"),IF('Zápis o utkání'!L19="A",VLOOKUP('Zápis o utkání'!M19,$A$8:$F$29,2),IF('Zápis o utkání'!L19="B",VLOOKUP('Zápis o utkání'!M19,$A$8:$F$29,5),""))))))</f>
      </c>
      <c r="I19" s="29">
        <f>IF('Zápis o utkání'!N19="TP","",(IF(OR(ISBLANK('Zápis o utkání'!L19),'Zápis o utkání'!N19="S",'Zápis o utkání'!N19="ČK",'Zápis o utkání'!N19="ŽK"),"",IF(OR('Zápis o utkání'!N19="P",'Zápis o utkání'!N19="TP",'Zápis o utkání'!N19="KP",'Zápis o utkání'!N19="DG",'Zápis o utkání'!N19="TK"),IF('Zápis o utkání'!L19="A",VLOOKUP('Zápis o utkání'!M19,$A$8:$F$29,3),IF('Zápis o utkání'!L19="B",VLOOKUP('Zápis o utkání'!M19,$A$8:$F$29,6),""))))))</f>
      </c>
      <c r="J19" s="28">
        <f>IF(OR('Zápis o utkání'!N19="P",'Zápis o utkání'!N19="TP",'Zápis o utkání'!N19="KP",'Zápis o utkání'!N19="DG",'Zápis o utkání'!N19="TK"),'Zápis o utkání'!N19,"")</f>
      </c>
      <c r="K19" s="28">
        <f t="shared" si="0"/>
      </c>
      <c r="L19" s="29">
        <f>IF(OR('Zápis o utkání'!N19="S",'Zápis o utkání'!N19="ŽK",'Zápis o utkání'!N19="ČK"),"",IF('Zápis o utkání'!L19="A",'Zápis o utkání'!$C$4,IF('Zápis o utkání'!L19="B",'Zápis o utkání'!$G$4,"")))</f>
      </c>
      <c r="M19" s="29">
        <f>IF(OR('Zápis o utkání'!N19="S",'Zápis o utkání'!N19="ŽK",'Zápis o utkání'!N19="ČK"),"",IF('Zápis o utkání'!L19="A",CONCATENATE('Zápis o utkání'!$C$4," - ",'Zápis o utkání'!$G$4),IF('Zápis o utkání'!L19="B",CONCATENATE('Zápis o utkání'!$C$4," - ",'Zápis o utkání'!$G$4),"")))</f>
      </c>
      <c r="N19" s="31">
        <f>IF(OR('Zápis o utkání'!N19="S",'Zápis o utkání'!N19="ŽK",'Zápis o utkání'!N19="ČK"),"",IF('Zápis o utkání'!L19="A",'Zápis o utkání'!$J$2,IF('Zápis o utkání'!L19="B",'Zápis o utkání'!$J$2,"")))</f>
      </c>
    </row>
    <row r="20" spans="1:14" ht="12.75">
      <c r="A20" s="29">
        <v>13</v>
      </c>
      <c r="B20" s="29" t="str">
        <f>'Zápis o utkání'!D20</f>
        <v>Prokop Ondřej</v>
      </c>
      <c r="C20" s="29">
        <f>'Zápis o utkání'!F20</f>
        <v>10132</v>
      </c>
      <c r="E20" s="29" t="str">
        <f>'Zápis o utkání'!H20</f>
        <v>Čížek Jakub</v>
      </c>
      <c r="F20" s="29">
        <f>'Zápis o utkání'!J20</f>
        <v>10934</v>
      </c>
      <c r="H20" s="29">
        <f>IF('Zápis o utkání'!N20="TP","Trestná pětka",(IF(OR(ISBLANK('Zápis o utkání'!L20),'Zápis o utkání'!N20="S",'Zápis o utkání'!N20="ČK",'Zápis o utkání'!N20="ŽK"),"",IF(OR('Zápis o utkání'!N20="P",'Zápis o utkání'!N20="TP",'Zápis o utkání'!N20="KP",'Zápis o utkání'!N20="DG",'Zápis o utkání'!N20="TK"),IF('Zápis o utkání'!L20="A",VLOOKUP('Zápis o utkání'!M20,$A$8:$F$29,2),IF('Zápis o utkání'!L20="B",VLOOKUP('Zápis o utkání'!M20,$A$8:$F$29,5),""))))))</f>
      </c>
      <c r="I20" s="29">
        <f>IF('Zápis o utkání'!N20="TP","",(IF(OR(ISBLANK('Zápis o utkání'!L20),'Zápis o utkání'!N20="S",'Zápis o utkání'!N20="ČK",'Zápis o utkání'!N20="ŽK"),"",IF(OR('Zápis o utkání'!N20="P",'Zápis o utkání'!N20="TP",'Zápis o utkání'!N20="KP",'Zápis o utkání'!N20="DG",'Zápis o utkání'!N20="TK"),IF('Zápis o utkání'!L20="A",VLOOKUP('Zápis o utkání'!M20,$A$8:$F$29,3),IF('Zápis o utkání'!L20="B",VLOOKUP('Zápis o utkání'!M20,$A$8:$F$29,6),""))))))</f>
      </c>
      <c r="J20" s="28">
        <f>IF(OR('Zápis o utkání'!N20="P",'Zápis o utkání'!N20="TP",'Zápis o utkání'!N20="KP",'Zápis o utkání'!N20="DG",'Zápis o utkání'!N20="TK"),'Zápis o utkání'!N20,"")</f>
      </c>
      <c r="K20" s="28">
        <f t="shared" si="0"/>
      </c>
      <c r="L20" s="29">
        <f>IF(OR('Zápis o utkání'!N20="S",'Zápis o utkání'!N20="ŽK",'Zápis o utkání'!N20="ČK"),"",IF('Zápis o utkání'!L20="A",'Zápis o utkání'!$C$4,IF('Zápis o utkání'!L20="B",'Zápis o utkání'!$G$4,"")))</f>
      </c>
      <c r="M20" s="29">
        <f>IF(OR('Zápis o utkání'!N20="S",'Zápis o utkání'!N20="ŽK",'Zápis o utkání'!N20="ČK"),"",IF('Zápis o utkání'!L20="A",CONCATENATE('Zápis o utkání'!$C$4," - ",'Zápis o utkání'!$G$4),IF('Zápis o utkání'!L20="B",CONCATENATE('Zápis o utkání'!$C$4," - ",'Zápis o utkání'!$G$4),"")))</f>
      </c>
      <c r="N20" s="31">
        <f>IF(OR('Zápis o utkání'!N20="S",'Zápis o utkání'!N20="ŽK",'Zápis o utkání'!N20="ČK"),"",IF('Zápis o utkání'!L20="A",'Zápis o utkání'!$J$2,IF('Zápis o utkání'!L20="B",'Zápis o utkání'!$J$2,"")))</f>
      </c>
    </row>
    <row r="21" spans="1:14" ht="12.75">
      <c r="A21" s="29">
        <v>14</v>
      </c>
      <c r="B21" s="29" t="str">
        <f>'Zápis o utkání'!D21</f>
        <v>Navrátil Jan</v>
      </c>
      <c r="C21" s="29">
        <f>'Zápis o utkání'!F21</f>
        <v>10147</v>
      </c>
      <c r="E21" s="29" t="str">
        <f>'Zápis o utkání'!H21</f>
        <v>Mašek Michal</v>
      </c>
      <c r="F21" s="29">
        <f>'Zápis o utkání'!J21</f>
        <v>10775</v>
      </c>
      <c r="H21" s="29">
        <f>IF('Zápis o utkání'!N21="TP","Trestná pětka",(IF(OR(ISBLANK('Zápis o utkání'!L21),'Zápis o utkání'!N21="S",'Zápis o utkání'!N21="ČK",'Zápis o utkání'!N21="ŽK"),"",IF(OR('Zápis o utkání'!N21="P",'Zápis o utkání'!N21="TP",'Zápis o utkání'!N21="KP",'Zápis o utkání'!N21="DG",'Zápis o utkání'!N21="TK"),IF('Zápis o utkání'!L21="A",VLOOKUP('Zápis o utkání'!M21,$A$8:$F$29,2),IF('Zápis o utkání'!L21="B",VLOOKUP('Zápis o utkání'!M21,$A$8:$F$29,5),""))))))</f>
      </c>
      <c r="I21" s="29">
        <f>IF('Zápis o utkání'!N21="TP","",(IF(OR(ISBLANK('Zápis o utkání'!L21),'Zápis o utkání'!N21="S",'Zápis o utkání'!N21="ČK",'Zápis o utkání'!N21="ŽK"),"",IF(OR('Zápis o utkání'!N21="P",'Zápis o utkání'!N21="TP",'Zápis o utkání'!N21="KP",'Zápis o utkání'!N21="DG",'Zápis o utkání'!N21="TK"),IF('Zápis o utkání'!L21="A",VLOOKUP('Zápis o utkání'!M21,$A$8:$F$29,3),IF('Zápis o utkání'!L21="B",VLOOKUP('Zápis o utkání'!M21,$A$8:$F$29,6),""))))))</f>
      </c>
      <c r="J21" s="28">
        <f>IF(OR('Zápis o utkání'!N21="P",'Zápis o utkání'!N21="TP",'Zápis o utkání'!N21="KP",'Zápis o utkání'!N21="DG",'Zápis o utkání'!N21="TK"),'Zápis o utkání'!N21,"")</f>
      </c>
      <c r="K21" s="28">
        <f t="shared" si="0"/>
      </c>
      <c r="L21" s="29">
        <f>IF(OR('Zápis o utkání'!N21="S",'Zápis o utkání'!N21="ŽK",'Zápis o utkání'!N21="ČK"),"",IF('Zápis o utkání'!L21="A",'Zápis o utkání'!$C$4,IF('Zápis o utkání'!L21="B",'Zápis o utkání'!$G$4,"")))</f>
      </c>
      <c r="M21" s="29">
        <f>IF(OR('Zápis o utkání'!N21="S",'Zápis o utkání'!N21="ŽK",'Zápis o utkání'!N21="ČK"),"",IF('Zápis o utkání'!L21="A",CONCATENATE('Zápis o utkání'!$C$4," - ",'Zápis o utkání'!$G$4),IF('Zápis o utkání'!L21="B",CONCATENATE('Zápis o utkání'!$C$4," - ",'Zápis o utkání'!$G$4),"")))</f>
      </c>
      <c r="N21" s="31">
        <f>IF(OR('Zápis o utkání'!N21="S",'Zápis o utkání'!N21="ŽK",'Zápis o utkání'!N21="ČK"),"",IF('Zápis o utkání'!L21="A",'Zápis o utkání'!$J$2,IF('Zápis o utkání'!L21="B",'Zápis o utkání'!$J$2,"")))</f>
      </c>
    </row>
    <row r="22" spans="1:14" ht="12.75">
      <c r="A22" s="29">
        <v>15</v>
      </c>
      <c r="B22" s="29" t="str">
        <f>'Zápis o utkání'!D22</f>
        <v>Stoklásek Milan</v>
      </c>
      <c r="C22" s="29">
        <f>'Zápis o utkání'!F22</f>
        <v>10112</v>
      </c>
      <c r="E22" s="29" t="str">
        <f>'Zápis o utkání'!H22</f>
        <v>Kohout Jan</v>
      </c>
      <c r="F22" s="29">
        <f>'Zápis o utkání'!J22</f>
        <v>10979</v>
      </c>
      <c r="H22" s="29">
        <f>IF('Zápis o utkání'!N22="TP","Trestná pětka",(IF(OR(ISBLANK('Zápis o utkání'!L22),'Zápis o utkání'!N22="S",'Zápis o utkání'!N22="ČK",'Zápis o utkání'!N22="ŽK"),"",IF(OR('Zápis o utkání'!N22="P",'Zápis o utkání'!N22="TP",'Zápis o utkání'!N22="KP",'Zápis o utkání'!N22="DG",'Zápis o utkání'!N22="TK"),IF('Zápis o utkání'!L22="A",VLOOKUP('Zápis o utkání'!M22,$A$8:$F$29,2),IF('Zápis o utkání'!L22="B",VLOOKUP('Zápis o utkání'!M22,$A$8:$F$29,5),""))))))</f>
      </c>
      <c r="I22" s="29">
        <f>IF('Zápis o utkání'!N22="TP","",(IF(OR(ISBLANK('Zápis o utkání'!L22),'Zápis o utkání'!N22="S",'Zápis o utkání'!N22="ČK",'Zápis o utkání'!N22="ŽK"),"",IF(OR('Zápis o utkání'!N22="P",'Zápis o utkání'!N22="TP",'Zápis o utkání'!N22="KP",'Zápis o utkání'!N22="DG",'Zápis o utkání'!N22="TK"),IF('Zápis o utkání'!L22="A",VLOOKUP('Zápis o utkání'!M22,$A$8:$F$29,3),IF('Zápis o utkání'!L22="B",VLOOKUP('Zápis o utkání'!M22,$A$8:$F$29,6),""))))))</f>
      </c>
      <c r="J22" s="28">
        <f>IF(OR('Zápis o utkání'!N22="P",'Zápis o utkání'!N22="TP",'Zápis o utkání'!N22="KP",'Zápis o utkání'!N22="DG",'Zápis o utkání'!N22="TK"),'Zápis o utkání'!N22,"")</f>
      </c>
      <c r="K22" s="28">
        <f t="shared" si="0"/>
      </c>
      <c r="L22" s="29">
        <f>IF(OR('Zápis o utkání'!N22="S",'Zápis o utkání'!N22="ŽK",'Zápis o utkání'!N22="ČK"),"",IF('Zápis o utkání'!L22="A",'Zápis o utkání'!$C$4,IF('Zápis o utkání'!L22="B",'Zápis o utkání'!$G$4,"")))</f>
      </c>
      <c r="M22" s="29">
        <f>IF(OR('Zápis o utkání'!N22="S",'Zápis o utkání'!N22="ŽK",'Zápis o utkání'!N22="ČK"),"",IF('Zápis o utkání'!L22="A",CONCATENATE('Zápis o utkání'!$C$4," - ",'Zápis o utkání'!$G$4),IF('Zápis o utkání'!L22="B",CONCATENATE('Zápis o utkání'!$C$4," - ",'Zápis o utkání'!$G$4),"")))</f>
      </c>
      <c r="N22" s="31">
        <f>IF(OR('Zápis o utkání'!N22="S",'Zápis o utkání'!N22="ŽK",'Zápis o utkání'!N22="ČK"),"",IF('Zápis o utkání'!L22="A",'Zápis o utkání'!$J$2,IF('Zápis o utkání'!L22="B",'Zápis o utkání'!$J$2,"")))</f>
      </c>
    </row>
    <row r="23" spans="1:14" ht="12.75">
      <c r="A23" s="29">
        <v>16</v>
      </c>
      <c r="B23" s="29" t="str">
        <f>'Zápis o utkání'!D23</f>
        <v>Hubáček Josef</v>
      </c>
      <c r="C23" s="29">
        <f>'Zápis o utkání'!F23</f>
        <v>10148</v>
      </c>
      <c r="E23" s="29" t="str">
        <f>'Zápis o utkání'!H23</f>
        <v>Prochocký Stanislav</v>
      </c>
      <c r="F23" s="29">
        <f>'Zápis o utkání'!J23</f>
        <v>10950</v>
      </c>
      <c r="H23" s="29">
        <f>IF('Zápis o utkání'!N23="TP","Trestná pětka",(IF(OR(ISBLANK('Zápis o utkání'!L23),'Zápis o utkání'!N23="S",'Zápis o utkání'!N23="ČK",'Zápis o utkání'!N23="ŽK"),"",IF(OR('Zápis o utkání'!N23="P",'Zápis o utkání'!N23="TP",'Zápis o utkání'!N23="KP",'Zápis o utkání'!N23="DG",'Zápis o utkání'!N23="TK"),IF('Zápis o utkání'!L23="A",VLOOKUP('Zápis o utkání'!M23,$A$8:$F$29,2),IF('Zápis o utkání'!L23="B",VLOOKUP('Zápis o utkání'!M23,$A$8:$F$29,5),""))))))</f>
      </c>
      <c r="I23" s="29">
        <f>IF('Zápis o utkání'!N23="TP","",(IF(OR(ISBLANK('Zápis o utkání'!L23),'Zápis o utkání'!N23="S",'Zápis o utkání'!N23="ČK",'Zápis o utkání'!N23="ŽK"),"",IF(OR('Zápis o utkání'!N23="P",'Zápis o utkání'!N23="TP",'Zápis o utkání'!N23="KP",'Zápis o utkání'!N23="DG",'Zápis o utkání'!N23="TK"),IF('Zápis o utkání'!L23="A",VLOOKUP('Zápis o utkání'!M23,$A$8:$F$29,3),IF('Zápis o utkání'!L23="B",VLOOKUP('Zápis o utkání'!M23,$A$8:$F$29,6),""))))))</f>
      </c>
      <c r="J23" s="28">
        <f>IF(OR('Zápis o utkání'!N23="P",'Zápis o utkání'!N23="TP",'Zápis o utkání'!N23="KP",'Zápis o utkání'!N23="DG",'Zápis o utkání'!N23="TK"),'Zápis o utkání'!N23,"")</f>
      </c>
      <c r="K23" s="28">
        <f t="shared" si="0"/>
      </c>
      <c r="L23" s="29">
        <f>IF(OR('Zápis o utkání'!N23="S",'Zápis o utkání'!N23="ŽK",'Zápis o utkání'!N23="ČK"),"",IF('Zápis o utkání'!L23="A",'Zápis o utkání'!$C$4,IF('Zápis o utkání'!L23="B",'Zápis o utkání'!$G$4,"")))</f>
      </c>
      <c r="M23" s="29">
        <f>IF(OR('Zápis o utkání'!N23="S",'Zápis o utkání'!N23="ŽK",'Zápis o utkání'!N23="ČK"),"",IF('Zápis o utkání'!L23="A",CONCATENATE('Zápis o utkání'!$C$4," - ",'Zápis o utkání'!$G$4),IF('Zápis o utkání'!L23="B",CONCATENATE('Zápis o utkání'!$C$4," - ",'Zápis o utkání'!$G$4),"")))</f>
      </c>
      <c r="N23" s="31">
        <f>IF(OR('Zápis o utkání'!N23="S",'Zápis o utkání'!N23="ŽK",'Zápis o utkání'!N23="ČK"),"",IF('Zápis o utkání'!L23="A",'Zápis o utkání'!$J$2,IF('Zápis o utkání'!L23="B",'Zápis o utkání'!$J$2,"")))</f>
      </c>
    </row>
    <row r="24" spans="1:14" ht="12.75">
      <c r="A24" s="29">
        <v>17</v>
      </c>
      <c r="B24" s="29" t="str">
        <f>'Zápis o utkání'!D24</f>
        <v>Ulbricht Viktor</v>
      </c>
      <c r="C24" s="29">
        <f>'Zápis o utkání'!F24</f>
        <v>11616</v>
      </c>
      <c r="E24" s="29" t="str">
        <f>'Zápis o utkání'!H24</f>
        <v>Kohout Martin</v>
      </c>
      <c r="F24" s="29">
        <f>'Zápis o utkání'!J24</f>
        <v>10938</v>
      </c>
      <c r="H24" s="29">
        <f>IF('Zápis o utkání'!N24="TP","Trestná pětka",(IF(OR(ISBLANK('Zápis o utkání'!L24),'Zápis o utkání'!N24="S",'Zápis o utkání'!N24="ČK",'Zápis o utkání'!N24="ŽK"),"",IF(OR('Zápis o utkání'!N24="P",'Zápis o utkání'!N24="TP",'Zápis o utkání'!N24="KP",'Zápis o utkání'!N24="DG",'Zápis o utkání'!N24="TK"),IF('Zápis o utkání'!L24="A",VLOOKUP('Zápis o utkání'!M24,$A$8:$F$29,2),IF('Zápis o utkání'!L24="B",VLOOKUP('Zápis o utkání'!M24,$A$8:$F$29,5),""))))))</f>
      </c>
      <c r="I24" s="29">
        <f>IF('Zápis o utkání'!N24="TP","",(IF(OR(ISBLANK('Zápis o utkání'!L24),'Zápis o utkání'!N24="S",'Zápis o utkání'!N24="ČK",'Zápis o utkání'!N24="ŽK"),"",IF(OR('Zápis o utkání'!N24="P",'Zápis o utkání'!N24="TP",'Zápis o utkání'!N24="KP",'Zápis o utkání'!N24="DG",'Zápis o utkání'!N24="TK"),IF('Zápis o utkání'!L24="A",VLOOKUP('Zápis o utkání'!M24,$A$8:$F$29,3),IF('Zápis o utkání'!L24="B",VLOOKUP('Zápis o utkání'!M24,$A$8:$F$29,6),""))))))</f>
      </c>
      <c r="J24" s="28">
        <f>IF(OR('Zápis o utkání'!N24="P",'Zápis o utkání'!N24="TP",'Zápis o utkání'!N24="KP",'Zápis o utkání'!N24="DG",'Zápis o utkání'!N24="TK"),'Zápis o utkání'!N24,"")</f>
      </c>
      <c r="K24" s="28">
        <f t="shared" si="0"/>
      </c>
      <c r="L24" s="29">
        <f>IF(OR('Zápis o utkání'!N24="S",'Zápis o utkání'!N24="ŽK",'Zápis o utkání'!N24="ČK"),"",IF('Zápis o utkání'!L24="A",'Zápis o utkání'!$C$4,IF('Zápis o utkání'!L24="B",'Zápis o utkání'!$G$4,"")))</f>
      </c>
      <c r="M24" s="29">
        <f>IF(OR('Zápis o utkání'!N24="S",'Zápis o utkání'!N24="ŽK",'Zápis o utkání'!N24="ČK"),"",IF('Zápis o utkání'!L24="A",CONCATENATE('Zápis o utkání'!$C$4," - ",'Zápis o utkání'!$G$4),IF('Zápis o utkání'!L24="B",CONCATENATE('Zápis o utkání'!$C$4," - ",'Zápis o utkání'!$G$4),"")))</f>
      </c>
      <c r="N24" s="31">
        <f>IF(OR('Zápis o utkání'!N24="S",'Zápis o utkání'!N24="ŽK",'Zápis o utkání'!N24="ČK"),"",IF('Zápis o utkání'!L24="A",'Zápis o utkání'!$J$2,IF('Zápis o utkání'!L24="B",'Zápis o utkání'!$J$2,"")))</f>
      </c>
    </row>
    <row r="25" spans="1:14" ht="12.75">
      <c r="A25" s="29">
        <v>18</v>
      </c>
      <c r="B25" s="29" t="str">
        <f>'Zápis o utkání'!D25</f>
        <v>Warzel Pavel</v>
      </c>
      <c r="C25" s="29">
        <f>'Zápis o utkání'!F25</f>
        <v>12277</v>
      </c>
      <c r="E25" s="29" t="str">
        <f>'Zápis o utkání'!H25</f>
        <v>Prochocký Lukáš</v>
      </c>
      <c r="F25" s="29">
        <f>'Zápis o utkání'!J25</f>
        <v>11400</v>
      </c>
      <c r="H25" s="29">
        <f>IF('Zápis o utkání'!N25="TP","Trestná pětka",(IF(OR(ISBLANK('Zápis o utkání'!L25),'Zápis o utkání'!N25="S",'Zápis o utkání'!N25="ČK",'Zápis o utkání'!N25="ŽK"),"",IF(OR('Zápis o utkání'!N25="P",'Zápis o utkání'!N25="TP",'Zápis o utkání'!N25="KP",'Zápis o utkání'!N25="DG",'Zápis o utkání'!N25="TK"),IF('Zápis o utkání'!L25="A",VLOOKUP('Zápis o utkání'!M25,$A$8:$F$29,2),IF('Zápis o utkání'!L25="B",VLOOKUP('Zápis o utkání'!M25,$A$8:$F$29,5),""))))))</f>
      </c>
      <c r="I25" s="29">
        <f>IF('Zápis o utkání'!N25="TP","",(IF(OR(ISBLANK('Zápis o utkání'!L25),'Zápis o utkání'!N25="S",'Zápis o utkání'!N25="ČK",'Zápis o utkání'!N25="ŽK"),"",IF(OR('Zápis o utkání'!N25="P",'Zápis o utkání'!N25="TP",'Zápis o utkání'!N25="KP",'Zápis o utkání'!N25="DG",'Zápis o utkání'!N25="TK"),IF('Zápis o utkání'!L25="A",VLOOKUP('Zápis o utkání'!M25,$A$8:$F$29,3),IF('Zápis o utkání'!L25="B",VLOOKUP('Zápis o utkání'!M25,$A$8:$F$29,6),""))))))</f>
      </c>
      <c r="J25" s="28">
        <f>IF(OR('Zápis o utkání'!N25="P",'Zápis o utkání'!N25="TP",'Zápis o utkání'!N25="KP",'Zápis o utkání'!N25="DG",'Zápis o utkání'!N25="TK"),'Zápis o utkání'!N25,"")</f>
      </c>
      <c r="K25" s="28">
        <f t="shared" si="0"/>
      </c>
      <c r="L25" s="29">
        <f>IF(OR('Zápis o utkání'!N25="S",'Zápis o utkání'!N25="ŽK",'Zápis o utkání'!N25="ČK"),"",IF('Zápis o utkání'!L25="A",'Zápis o utkání'!$C$4,IF('Zápis o utkání'!L25="B",'Zápis o utkání'!$G$4,"")))</f>
      </c>
      <c r="M25" s="29">
        <f>IF(OR('Zápis o utkání'!N25="S",'Zápis o utkání'!N25="ŽK",'Zápis o utkání'!N25="ČK"),"",IF('Zápis o utkání'!L25="A",CONCATENATE('Zápis o utkání'!$C$4," - ",'Zápis o utkání'!$G$4),IF('Zápis o utkání'!L25="B",CONCATENATE('Zápis o utkání'!$C$4," - ",'Zápis o utkání'!$G$4),"")))</f>
      </c>
      <c r="N25" s="31">
        <f>IF(OR('Zápis o utkání'!N25="S",'Zápis o utkání'!N25="ŽK",'Zápis o utkání'!N25="ČK"),"",IF('Zápis o utkání'!L25="A",'Zápis o utkání'!$J$2,IF('Zápis o utkání'!L25="B",'Zápis o utkání'!$J$2,"")))</f>
      </c>
    </row>
    <row r="26" spans="1:14" ht="12.75">
      <c r="A26" s="29">
        <v>19</v>
      </c>
      <c r="B26" s="29" t="str">
        <f>'Zápis o utkání'!D26</f>
        <v>Gregor Lukáš</v>
      </c>
      <c r="C26" s="29">
        <f>'Zápis o utkání'!F26</f>
        <v>12447</v>
      </c>
      <c r="E26" s="29" t="str">
        <f>'Zápis o utkání'!H26</f>
        <v>  </v>
      </c>
      <c r="F26" s="29">
        <f>'Zápis o utkání'!J26</f>
        <v>0</v>
      </c>
      <c r="H26" s="29">
        <f>IF('Zápis o utkání'!N26="TP","Trestná pětka",(IF(OR(ISBLANK('Zápis o utkání'!L26),'Zápis o utkání'!N26="S",'Zápis o utkání'!N26="ČK",'Zápis o utkání'!N26="ŽK"),"",IF(OR('Zápis o utkání'!N26="P",'Zápis o utkání'!N26="TP",'Zápis o utkání'!N26="KP",'Zápis o utkání'!N26="DG",'Zápis o utkání'!N26="TK"),IF('Zápis o utkání'!L26="A",VLOOKUP('Zápis o utkání'!M26,$A$8:$F$29,2),IF('Zápis o utkání'!L26="B",VLOOKUP('Zápis o utkání'!M26,$A$8:$F$29,5),""))))))</f>
      </c>
      <c r="I26" s="29">
        <f>IF('Zápis o utkání'!N26="TP","",(IF(OR(ISBLANK('Zápis o utkání'!L26),'Zápis o utkání'!N26="S",'Zápis o utkání'!N26="ČK",'Zápis o utkání'!N26="ŽK"),"",IF(OR('Zápis o utkání'!N26="P",'Zápis o utkání'!N26="TP",'Zápis o utkání'!N26="KP",'Zápis o utkání'!N26="DG",'Zápis o utkání'!N26="TK"),IF('Zápis o utkání'!L26="A",VLOOKUP('Zápis o utkání'!M26,$A$8:$F$29,3),IF('Zápis o utkání'!L26="B",VLOOKUP('Zápis o utkání'!M26,$A$8:$F$29,6),""))))))</f>
      </c>
      <c r="J26" s="28">
        <f>IF(OR('Zápis o utkání'!N26="P",'Zápis o utkání'!N26="TP",'Zápis o utkání'!N26="KP",'Zápis o utkání'!N26="DG",'Zápis o utkání'!N26="TK"),'Zápis o utkání'!N26,"")</f>
      </c>
      <c r="K26" s="28">
        <f t="shared" si="0"/>
      </c>
      <c r="L26" s="29">
        <f>IF(OR('Zápis o utkání'!N26="S",'Zápis o utkání'!N26="ŽK",'Zápis o utkání'!N26="ČK"),"",IF('Zápis o utkání'!L26="A",'Zápis o utkání'!$C$4,IF('Zápis o utkání'!L26="B",'Zápis o utkání'!$G$4,"")))</f>
      </c>
      <c r="M26" s="29">
        <f>IF(OR('Zápis o utkání'!N26="S",'Zápis o utkání'!N26="ŽK",'Zápis o utkání'!N26="ČK"),"",IF('Zápis o utkání'!L26="A",CONCATENATE('Zápis o utkání'!$C$4," - ",'Zápis o utkání'!$G$4),IF('Zápis o utkání'!L26="B",CONCATENATE('Zápis o utkání'!$C$4," - ",'Zápis o utkání'!$G$4),"")))</f>
      </c>
      <c r="N26" s="31">
        <f>IF(OR('Zápis o utkání'!N26="S",'Zápis o utkání'!N26="ŽK",'Zápis o utkání'!N26="ČK"),"",IF('Zápis o utkání'!L26="A",'Zápis o utkání'!$J$2,IF('Zápis o utkání'!L26="B",'Zápis o utkání'!$J$2,"")))</f>
      </c>
    </row>
    <row r="27" spans="1:14" ht="12.75">
      <c r="A27" s="29">
        <v>20</v>
      </c>
      <c r="B27" s="29" t="str">
        <f>'Zápis o utkání'!D27</f>
        <v>Adamec David</v>
      </c>
      <c r="C27" s="29">
        <f>'Zápis o utkání'!F27</f>
        <v>10165</v>
      </c>
      <c r="E27" s="29" t="str">
        <f>'Zápis o utkání'!H27</f>
        <v>  </v>
      </c>
      <c r="F27" s="29">
        <f>'Zápis o utkání'!J27</f>
        <v>0</v>
      </c>
      <c r="H27" s="29">
        <f>IF('Zápis o utkání'!N27="TP","Trestná pětka",(IF(OR(ISBLANK('Zápis o utkání'!L27),'Zápis o utkání'!N27="S",'Zápis o utkání'!N27="ČK",'Zápis o utkání'!N27="ŽK"),"",IF(OR('Zápis o utkání'!N27="P",'Zápis o utkání'!N27="TP",'Zápis o utkání'!N27="KP",'Zápis o utkání'!N27="DG",'Zápis o utkání'!N27="TK"),IF('Zápis o utkání'!L27="A",VLOOKUP('Zápis o utkání'!M27,$A$8:$F$29,2),IF('Zápis o utkání'!L27="B",VLOOKUP('Zápis o utkání'!M27,$A$8:$F$29,5),""))))))</f>
      </c>
      <c r="I27" s="29">
        <f>IF('Zápis o utkání'!N27="TP","",(IF(OR(ISBLANK('Zápis o utkání'!L27),'Zápis o utkání'!N27="S",'Zápis o utkání'!N27="ČK",'Zápis o utkání'!N27="ŽK"),"",IF(OR('Zápis o utkání'!N27="P",'Zápis o utkání'!N27="TP",'Zápis o utkání'!N27="KP",'Zápis o utkání'!N27="DG",'Zápis o utkání'!N27="TK"),IF('Zápis o utkání'!L27="A",VLOOKUP('Zápis o utkání'!M27,$A$8:$F$29,3),IF('Zápis o utkání'!L27="B",VLOOKUP('Zápis o utkání'!M27,$A$8:$F$29,6),""))))))</f>
      </c>
      <c r="J27" s="28">
        <f>IF(OR('Zápis o utkání'!N27="P",'Zápis o utkání'!N27="TP",'Zápis o utkání'!N27="KP",'Zápis o utkání'!N27="DG",'Zápis o utkání'!N27="TK"),'Zápis o utkání'!N27,"")</f>
      </c>
      <c r="K27" s="28">
        <f t="shared" si="0"/>
      </c>
      <c r="L27" s="29">
        <f>IF(OR('Zápis o utkání'!N27="S",'Zápis o utkání'!N27="ŽK",'Zápis o utkání'!N27="ČK"),"",IF('Zápis o utkání'!L27="A",'Zápis o utkání'!$C$4,IF('Zápis o utkání'!L27="B",'Zápis o utkání'!$G$4,"")))</f>
      </c>
      <c r="M27" s="29">
        <f>IF(OR('Zápis o utkání'!N27="S",'Zápis o utkání'!N27="ŽK",'Zápis o utkání'!N27="ČK"),"",IF('Zápis o utkání'!L27="A",CONCATENATE('Zápis o utkání'!$C$4," - ",'Zápis o utkání'!$G$4),IF('Zápis o utkání'!L27="B",CONCATENATE('Zápis o utkání'!$C$4," - ",'Zápis o utkání'!$G$4),"")))</f>
      </c>
      <c r="N27" s="31">
        <f>IF(OR('Zápis o utkání'!N27="S",'Zápis o utkání'!N27="ŽK",'Zápis o utkání'!N27="ČK"),"",IF('Zápis o utkání'!L27="A",'Zápis o utkání'!$J$2,IF('Zápis o utkání'!L27="B",'Zápis o utkání'!$J$2,"")))</f>
      </c>
    </row>
    <row r="28" spans="1:14" ht="12.75">
      <c r="A28" s="29">
        <v>21</v>
      </c>
      <c r="B28" s="29" t="str">
        <f>'Zápis o utkání'!D28</f>
        <v>Končák David </v>
      </c>
      <c r="C28" s="29">
        <f>'Zápis o utkání'!F28</f>
        <v>11414</v>
      </c>
      <c r="E28" s="29" t="str">
        <f>'Zápis o utkání'!H28</f>
        <v>  </v>
      </c>
      <c r="F28" s="29">
        <f>'Zápis o utkání'!J28</f>
        <v>0</v>
      </c>
      <c r="H28" s="29">
        <f>IF('Zápis o utkání'!N28="TP","Trestná pětka",(IF(OR(ISBLANK('Zápis o utkání'!L28),'Zápis o utkání'!N28="S",'Zápis o utkání'!N28="ČK",'Zápis o utkání'!N28="ŽK"),"",IF(OR('Zápis o utkání'!N28="P",'Zápis o utkání'!N28="TP",'Zápis o utkání'!N28="KP",'Zápis o utkání'!N28="DG",'Zápis o utkání'!N28="TK"),IF('Zápis o utkání'!L28="A",VLOOKUP('Zápis o utkání'!M28,$A$8:$F$29,2),IF('Zápis o utkání'!L28="B",VLOOKUP('Zápis o utkání'!M28,$A$8:$F$29,5),""))))))</f>
      </c>
      <c r="I28" s="29">
        <f>IF('Zápis o utkání'!N28="TP","",(IF(OR(ISBLANK('Zápis o utkání'!L28),'Zápis o utkání'!N28="S",'Zápis o utkání'!N28="ČK",'Zápis o utkání'!N28="ŽK"),"",IF(OR('Zápis o utkání'!N28="P",'Zápis o utkání'!N28="TP",'Zápis o utkání'!N28="KP",'Zápis o utkání'!N28="DG",'Zápis o utkání'!N28="TK"),IF('Zápis o utkání'!L28="A",VLOOKUP('Zápis o utkání'!M28,$A$8:$F$29,3),IF('Zápis o utkání'!L28="B",VLOOKUP('Zápis o utkání'!M28,$A$8:$F$29,6),""))))))</f>
      </c>
      <c r="J28" s="28">
        <f>IF(OR('Zápis o utkání'!N28="P",'Zápis o utkání'!N28="TP",'Zápis o utkání'!N28="KP",'Zápis o utkání'!N28="DG",'Zápis o utkání'!N28="TK"),'Zápis o utkání'!N28,"")</f>
      </c>
      <c r="K28" s="28">
        <f t="shared" si="0"/>
      </c>
      <c r="L28" s="29">
        <f>IF(OR('Zápis o utkání'!N28="S",'Zápis o utkání'!N28="ŽK",'Zápis o utkání'!N28="ČK"),"",IF('Zápis o utkání'!L28="A",'Zápis o utkání'!$C$4,IF('Zápis o utkání'!L28="B",'Zápis o utkání'!$G$4,"")))</f>
      </c>
      <c r="M28" s="29">
        <f>IF(OR('Zápis o utkání'!N28="S",'Zápis o utkání'!N28="ŽK",'Zápis o utkání'!N28="ČK"),"",IF('Zápis o utkání'!L28="A",CONCATENATE('Zápis o utkání'!$C$4," - ",'Zápis o utkání'!$G$4),IF('Zápis o utkání'!L28="B",CONCATENATE('Zápis o utkání'!$C$4," - ",'Zápis o utkání'!$G$4),"")))</f>
      </c>
      <c r="N28" s="31">
        <f>IF(OR('Zápis o utkání'!N28="S",'Zápis o utkání'!N28="ŽK",'Zápis o utkání'!N28="ČK"),"",IF('Zápis o utkání'!L28="A",'Zápis o utkání'!$J$2,IF('Zápis o utkání'!L28="B",'Zápis o utkání'!$J$2,"")))</f>
      </c>
    </row>
    <row r="29" spans="1:14" ht="12.75">
      <c r="A29" s="29">
        <v>22</v>
      </c>
      <c r="B29" s="29" t="str">
        <f>'Zápis o utkání'!D29</f>
        <v>Kotík Martin</v>
      </c>
      <c r="C29" s="29">
        <f>'Zápis o utkání'!F29</f>
        <v>10116</v>
      </c>
      <c r="E29" s="29" t="str">
        <f>'Zápis o utkání'!H29</f>
        <v>  </v>
      </c>
      <c r="F29" s="29">
        <f>'Zápis o utkání'!J29</f>
        <v>0</v>
      </c>
      <c r="H29" s="29">
        <f>IF('Zápis o utkání'!N29="TP","Trestná pětka",(IF(OR(ISBLANK('Zápis o utkání'!L29),'Zápis o utkání'!N29="S",'Zápis o utkání'!N29="ČK",'Zápis o utkání'!N29="ŽK"),"",IF(OR('Zápis o utkání'!N29="P",'Zápis o utkání'!N29="TP",'Zápis o utkání'!N29="KP",'Zápis o utkání'!N29="DG",'Zápis o utkání'!N29="TK"),IF('Zápis o utkání'!L29="A",VLOOKUP('Zápis o utkání'!M29,$A$8:$F$29,2),IF('Zápis o utkání'!L29="B",VLOOKUP('Zápis o utkání'!M29,$A$8:$F$29,5),""))))))</f>
      </c>
      <c r="I29" s="29">
        <f>IF('Zápis o utkání'!N29="TP","",(IF(OR(ISBLANK('Zápis o utkání'!L29),'Zápis o utkání'!N29="S",'Zápis o utkání'!N29="ČK",'Zápis o utkání'!N29="ŽK"),"",IF(OR('Zápis o utkání'!N29="P",'Zápis o utkání'!N29="TP",'Zápis o utkání'!N29="KP",'Zápis o utkání'!N29="DG",'Zápis o utkání'!N29="TK"),IF('Zápis o utkání'!L29="A",VLOOKUP('Zápis o utkání'!M29,$A$8:$F$29,3),IF('Zápis o utkání'!L29="B",VLOOKUP('Zápis o utkání'!M29,$A$8:$F$29,6),""))))))</f>
      </c>
      <c r="J29" s="28">
        <f>IF(OR('Zápis o utkání'!N29="P",'Zápis o utkání'!N29="TP",'Zápis o utkání'!N29="KP",'Zápis o utkání'!N29="DG",'Zápis o utkání'!N29="TK"),'Zápis o utkání'!N29,"")</f>
      </c>
      <c r="K29" s="28">
        <f t="shared" si="0"/>
      </c>
      <c r="L29" s="29">
        <f>IF(OR('Zápis o utkání'!N29="S",'Zápis o utkání'!N29="ŽK",'Zápis o utkání'!N29="ČK"),"",IF('Zápis o utkání'!L29="A",'Zápis o utkání'!$C$4,IF('Zápis o utkání'!L29="B",'Zápis o utkání'!$G$4,"")))</f>
      </c>
      <c r="M29" s="29">
        <f>IF(OR('Zápis o utkání'!N29="S",'Zápis o utkání'!N29="ŽK",'Zápis o utkání'!N29="ČK"),"",IF('Zápis o utkání'!L29="A",CONCATENATE('Zápis o utkání'!$C$4," - ",'Zápis o utkání'!$G$4),IF('Zápis o utkání'!L29="B",CONCATENATE('Zápis o utkání'!$C$4," - ",'Zápis o utkání'!$G$4),"")))</f>
      </c>
      <c r="N29" s="31">
        <f>IF(OR('Zápis o utkání'!N29="S",'Zápis o utkání'!N29="ŽK",'Zápis o utkání'!N29="ČK"),"",IF('Zápis o utkání'!L29="A",'Zápis o utkání'!$J$2,IF('Zápis o utkání'!L29="B",'Zápis o utkání'!$J$2,"")))</f>
      </c>
    </row>
    <row r="30" spans="1:14" ht="12.75">
      <c r="A30" s="29">
        <v>1</v>
      </c>
      <c r="H30" s="29">
        <f>IF('Zápis o utkání'!S8="TP","Trestná pětka",IF(OR(ISBLANK('Zápis o utkání'!Q8),'Zápis o utkání'!S8="S",'Zápis o utkání'!S8="ČK",'Zápis o utkání'!S8="ŽK"),"",IF(OR('Zápis o utkání'!S8="P",'Zápis o utkání'!S8="TP",'Zápis o utkání'!S8="KP",'Zápis o utkání'!S8="DG",'Zápis o utkání'!S8="TK"),IF('Zápis o utkání'!Q8="A",VLOOKUP('Zápis o utkání'!R8,$A$8:$F$29,2),IF('Zápis o utkání'!Q8="B",VLOOKUP('Zápis o utkání'!R8,$A$8:$F$29,5),"")))))</f>
      </c>
      <c r="I30" s="29">
        <f>IF('Zápis o utkání'!S8="TP","",IF(OR(ISBLANK('Zápis o utkání'!Q8),'Zápis o utkání'!S8="S",'Zápis o utkání'!S8="ČK",'Zápis o utkání'!S8="ŽK"),"",IF(OR('Zápis o utkání'!S8="P",'Zápis o utkání'!S8="TP",'Zápis o utkání'!S8="KP",'Zápis o utkání'!S8="DG",'Zápis o utkání'!S8="TK"),IF('Zápis o utkání'!Q8="A",VLOOKUP('Zápis o utkání'!R8,$A$8:$F$29,3),IF('Zápis o utkání'!Q8="B",VLOOKUP('Zápis o utkání'!R8,$A$8:$F$29,6),"")))))</f>
      </c>
      <c r="J30" s="28">
        <f>IF(OR('Zápis o utkání'!S8="P",'Zápis o utkání'!S8="TP",'Zápis o utkání'!S8="KP",'Zápis o utkání'!S8="DG",'Zápis o utkání'!S8="TK"),'Zápis o utkání'!S8,"")</f>
      </c>
      <c r="K30" s="28">
        <f t="shared" si="0"/>
      </c>
      <c r="L30" s="29">
        <f>IF(OR('Zápis o utkání'!S8="S",'Zápis o utkání'!S8="ŽK",'Zápis o utkání'!S8="ČK"),"",IF('Zápis o utkání'!Q8="A",'Zápis o utkání'!$C$4,IF('Zápis o utkání'!Q8="B",'Zápis o utkání'!$G$4,"")))</f>
      </c>
      <c r="M30" s="29">
        <f>IF(OR('Zápis o utkání'!S8="S",'Zápis o utkání'!S8="ŽK",'Zápis o utkání'!S8="ČK"),"",IF('Zápis o utkání'!Q8="A",CONCATENATE('Zápis o utkání'!$C$4," - ",'Zápis o utkání'!$G$4),IF('Zápis o utkání'!Q8="B",CONCATENATE('Zápis o utkání'!$C$4," - ",'Zápis o utkání'!$G$4),"")))</f>
      </c>
      <c r="N30" s="31">
        <f>IF(OR('Zápis o utkání'!S8="S",'Zápis o utkání'!S8="ŽK",'Zápis o utkání'!S8="ČK"),"",IF('Zápis o utkání'!Q8="A",'Zápis o utkání'!$J$2,IF('Zápis o utkání'!Q8="B",'Zápis o utkání'!$J$2,"")))</f>
      </c>
    </row>
    <row r="31" spans="1:14" ht="12.75">
      <c r="A31" s="29">
        <v>2</v>
      </c>
      <c r="H31" s="29">
        <f>IF('Zápis o utkání'!S9="TP","Trestná pětka",IF(OR(ISBLANK('Zápis o utkání'!Q9),'Zápis o utkání'!S9="S",'Zápis o utkání'!S9="ČK",'Zápis o utkání'!S9="ŽK"),"",IF(OR('Zápis o utkání'!S9="P",'Zápis o utkání'!S9="TP",'Zápis o utkání'!S9="KP",'Zápis o utkání'!S9="DG",'Zápis o utkání'!S9="TK"),IF('Zápis o utkání'!Q9="A",VLOOKUP('Zápis o utkání'!R9,$A$8:$F$29,2),IF('Zápis o utkání'!Q9="B",VLOOKUP('Zápis o utkání'!R9,$A$8:$F$29,5),"")))))</f>
      </c>
      <c r="I31" s="29">
        <f>IF('Zápis o utkání'!S9="TP","",IF(OR(ISBLANK('Zápis o utkání'!Q9),'Zápis o utkání'!S9="S",'Zápis o utkání'!S9="ČK",'Zápis o utkání'!S9="ŽK"),"",IF(OR('Zápis o utkání'!S9="P",'Zápis o utkání'!S9="TP",'Zápis o utkání'!S9="KP",'Zápis o utkání'!S9="DG",'Zápis o utkání'!S9="TK"),IF('Zápis o utkání'!Q9="A",VLOOKUP('Zápis o utkání'!R9,$A$8:$F$29,3),IF('Zápis o utkání'!Q9="B",VLOOKUP('Zápis o utkání'!R9,$A$8:$F$29,6),"")))))</f>
      </c>
      <c r="J31" s="28">
        <f>IF(OR('Zápis o utkání'!S9="P",'Zápis o utkání'!S9="TP",'Zápis o utkání'!S9="KP",'Zápis o utkání'!S9="DG",'Zápis o utkání'!S9="TK"),'Zápis o utkání'!S9,"")</f>
      </c>
      <c r="K31" s="28">
        <f>IF(OR(J31="P",J31="TP"),5,IF(OR(J31="TK",J31="DG"),3,IF(J31="KP",2,"")))</f>
      </c>
      <c r="L31" s="29">
        <f>IF(OR('Zápis o utkání'!S9="S",'Zápis o utkání'!S9="ŽK",'Zápis o utkání'!S9="ČK"),"",IF('Zápis o utkání'!Q9="A",'Zápis o utkání'!$C$4,IF('Zápis o utkání'!Q9="B",'Zápis o utkání'!$G$4,"")))</f>
      </c>
      <c r="M31" s="29">
        <f>IF(OR('Zápis o utkání'!S9="S",'Zápis o utkání'!S9="ŽK",'Zápis o utkání'!S9="ČK"),"",IF('Zápis o utkání'!Q9="A",CONCATENATE('Zápis o utkání'!$C$4," - ",'Zápis o utkání'!$G$4),IF('Zápis o utkání'!Q9="B",CONCATENATE('Zápis o utkání'!$C$4," - ",'Zápis o utkání'!$G$4),"")))</f>
      </c>
      <c r="N31" s="31">
        <f>IF(OR('Zápis o utkání'!S9="S",'Zápis o utkání'!S9="ŽK",'Zápis o utkání'!S9="ČK"),"",IF('Zápis o utkání'!Q9="A",'Zápis o utkání'!$J$2,IF('Zápis o utkání'!Q9="B",'Zápis o utkání'!$J$2,"")))</f>
      </c>
    </row>
    <row r="32" spans="1:14" ht="12.75">
      <c r="A32" s="29">
        <v>3</v>
      </c>
      <c r="H32" s="29" t="str">
        <f>IF('Zápis o utkání'!S10="TP","Trestná pětka",IF(OR(ISBLANK('Zápis o utkání'!Q10),'Zápis o utkání'!S10="S",'Zápis o utkání'!S10="ČK",'Zápis o utkání'!S10="ŽK"),"",IF(OR('Zápis o utkání'!S10="P",'Zápis o utkání'!S10="TP",'Zápis o utkání'!S10="KP",'Zápis o utkání'!S10="DG",'Zápis o utkání'!S10="TK"),IF('Zápis o utkání'!Q10="A",VLOOKUP('Zápis o utkání'!R10,$A$8:$F$29,2),IF('Zápis o utkání'!Q10="B",VLOOKUP('Zápis o utkání'!R10,$A$8:$F$29,5),"")))))</f>
        <v>Černý Jaroslav</v>
      </c>
      <c r="I32" s="29">
        <f>IF('Zápis o utkání'!S10="TP","",IF(OR(ISBLANK('Zápis o utkání'!Q10),'Zápis o utkání'!S10="S",'Zápis o utkání'!S10="ČK",'Zápis o utkání'!S10="ŽK"),"",IF(OR('Zápis o utkání'!S10="P",'Zápis o utkání'!S10="TP",'Zápis o utkání'!S10="KP",'Zápis o utkání'!S10="DG",'Zápis o utkání'!S10="TK"),IF('Zápis o utkání'!Q10="A",VLOOKUP('Zápis o utkání'!R10,$A$8:$F$29,3),IF('Zápis o utkání'!Q10="B",VLOOKUP('Zápis o utkání'!R10,$A$8:$F$29,6),"")))))</f>
        <v>11587</v>
      </c>
      <c r="J32" s="28" t="str">
        <f>IF(OR('Zápis o utkání'!S10="P",'Zápis o utkání'!S10="TP",'Zápis o utkání'!S10="KP",'Zápis o utkání'!S10="DG",'Zápis o utkání'!S10="TK"),'Zápis o utkání'!S10,"")</f>
        <v>P</v>
      </c>
      <c r="K32" s="28">
        <f t="shared" si="0"/>
        <v>5</v>
      </c>
      <c r="L32" s="29" t="str">
        <f>IF(OR('Zápis o utkání'!S10="S",'Zápis o utkání'!S10="ŽK",'Zápis o utkání'!S10="ČK"),"",IF('Zápis o utkání'!Q10="A",'Zápis o utkání'!$C$4,IF('Zápis o utkání'!Q10="B",'Zápis o utkání'!$G$4,"")))</f>
        <v>RC Přelouč</v>
      </c>
      <c r="M32" s="29" t="str">
        <f>IF(OR('Zápis o utkání'!S10="S",'Zápis o utkání'!S10="ŽK",'Zápis o utkání'!S10="ČK"),"",IF('Zápis o utkání'!Q10="A",CONCATENATE('Zápis o utkání'!$C$4," - ",'Zápis o utkání'!$G$4),IF('Zápis o utkání'!Q10="B",CONCATENATE('Zápis o utkání'!$C$4," - ",'Zápis o utkání'!$G$4),"")))</f>
        <v>RC Zlín - RC Přelouč</v>
      </c>
      <c r="N32" s="31">
        <f>IF(OR('Zápis o utkání'!S10="S",'Zápis o utkání'!S10="ŽK",'Zápis o utkání'!S10="ČK"),"",IF('Zápis o utkání'!Q10="A",'Zápis o utkání'!$J$2,IF('Zápis o utkání'!Q10="B",'Zápis o utkání'!$J$2,"")))</f>
        <v>41395</v>
      </c>
    </row>
    <row r="33" spans="1:14" ht="12.75">
      <c r="A33" s="29">
        <v>4</v>
      </c>
      <c r="H33" s="29" t="str">
        <f>IF('Zápis o utkání'!S11="TP","Trestná pětka",IF(OR(ISBLANK('Zápis o utkání'!Q11),'Zápis o utkání'!S11="S",'Zápis o utkání'!S11="ČK",'Zápis o utkání'!S11="ŽK"),"",IF(OR('Zápis o utkání'!S11="P",'Zápis o utkání'!S11="TP",'Zápis o utkání'!S11="KP",'Zápis o utkání'!S11="DG",'Zápis o utkání'!S11="TK"),IF('Zápis o utkání'!Q11="A",VLOOKUP('Zápis o utkání'!R11,$A$8:$F$29,2),IF('Zápis o utkání'!Q11="B",VLOOKUP('Zápis o utkání'!R11,$A$8:$F$29,5),"")))))</f>
        <v>Kohout Jan</v>
      </c>
      <c r="I33" s="29">
        <f>IF('Zápis o utkání'!S11="TP","",IF(OR(ISBLANK('Zápis o utkání'!Q11),'Zápis o utkání'!S11="S",'Zápis o utkání'!S11="ČK",'Zápis o utkání'!S11="ŽK"),"",IF(OR('Zápis o utkání'!S11="P",'Zápis o utkání'!S11="TP",'Zápis o utkání'!S11="KP",'Zápis o utkání'!S11="DG",'Zápis o utkání'!S11="TK"),IF('Zápis o utkání'!Q11="A",VLOOKUP('Zápis o utkání'!R11,$A$8:$F$29,3),IF('Zápis o utkání'!Q11="B",VLOOKUP('Zápis o utkání'!R11,$A$8:$F$29,6),"")))))</f>
        <v>10979</v>
      </c>
      <c r="J33" s="28" t="str">
        <f>IF(OR('Zápis o utkání'!S11="P",'Zápis o utkání'!S11="TP",'Zápis o utkání'!S11="KP",'Zápis o utkání'!S11="DG",'Zápis o utkání'!S11="TK"),'Zápis o utkání'!S11,"")</f>
        <v>KP</v>
      </c>
      <c r="K33" s="28">
        <f t="shared" si="0"/>
        <v>2</v>
      </c>
      <c r="L33" s="29" t="str">
        <f>IF(OR('Zápis o utkání'!S11="S",'Zápis o utkání'!S11="ŽK",'Zápis o utkání'!S11="ČK"),"",IF('Zápis o utkání'!Q11="A",'Zápis o utkání'!$C$4,IF('Zápis o utkání'!Q11="B",'Zápis o utkání'!$G$4,"")))</f>
        <v>RC Přelouč</v>
      </c>
      <c r="M33" s="29" t="str">
        <f>IF(OR('Zápis o utkání'!S11="S",'Zápis o utkání'!S11="ŽK",'Zápis o utkání'!S11="ČK"),"",IF('Zápis o utkání'!Q11="A",CONCATENATE('Zápis o utkání'!$C$4," - ",'Zápis o utkání'!$G$4),IF('Zápis o utkání'!Q11="B",CONCATENATE('Zápis o utkání'!$C$4," - ",'Zápis o utkání'!$G$4),"")))</f>
        <v>RC Zlín - RC Přelouč</v>
      </c>
      <c r="N33" s="31">
        <f>IF(OR('Zápis o utkání'!S11="S",'Zápis o utkání'!S11="ŽK",'Zápis o utkání'!S11="ČK"),"",IF('Zápis o utkání'!Q11="A",'Zápis o utkání'!$J$2,IF('Zápis o utkání'!Q11="B",'Zápis o utkání'!$J$2,"")))</f>
        <v>41395</v>
      </c>
    </row>
    <row r="34" spans="1:14" ht="12.75">
      <c r="A34" s="29">
        <v>5</v>
      </c>
      <c r="H34" s="29" t="str">
        <f>IF('Zápis o utkání'!S12="TP","Trestná pětka",IF(OR(ISBLANK('Zápis o utkání'!Q12),'Zápis o utkání'!S12="S",'Zápis o utkání'!S12="ČK",'Zápis o utkání'!S12="ŽK"),"",IF(OR('Zápis o utkání'!S12="P",'Zápis o utkání'!S12="TP",'Zápis o utkání'!S12="KP",'Zápis o utkání'!S12="DG",'Zápis o utkání'!S12="TK"),IF('Zápis o utkání'!Q12="A",VLOOKUP('Zápis o utkání'!R12,$A$8:$F$29,2),IF('Zápis o utkání'!Q12="B",VLOOKUP('Zápis o utkání'!R12,$A$8:$F$29,5),"")))))</f>
        <v>Pavelka Jindřich</v>
      </c>
      <c r="I34" s="29">
        <f>IF('Zápis o utkání'!S12="TP","",IF(OR(ISBLANK('Zápis o utkání'!Q12),'Zápis o utkání'!S12="S",'Zápis o utkání'!S12="ČK",'Zápis o utkání'!S12="ŽK"),"",IF(OR('Zápis o utkání'!S12="P",'Zápis o utkání'!S12="TP",'Zápis o utkání'!S12="KP",'Zápis o utkání'!S12="DG",'Zápis o utkání'!S12="TK"),IF('Zápis o utkání'!Q12="A",VLOOKUP('Zápis o utkání'!R12,$A$8:$F$29,3),IF('Zápis o utkání'!Q12="B",VLOOKUP('Zápis o utkání'!R12,$A$8:$F$29,6),"")))))</f>
        <v>10957</v>
      </c>
      <c r="J34" s="28" t="str">
        <f>IF(OR('Zápis o utkání'!S12="P",'Zápis o utkání'!S12="TP",'Zápis o utkání'!S12="KP",'Zápis o utkání'!S12="DG",'Zápis o utkání'!S12="TK"),'Zápis o utkání'!S12,"")</f>
        <v>P</v>
      </c>
      <c r="K34" s="28">
        <f t="shared" si="0"/>
        <v>5</v>
      </c>
      <c r="L34" s="29" t="str">
        <f>IF(OR('Zápis o utkání'!S12="S",'Zápis o utkání'!S12="ŽK",'Zápis o utkání'!S12="ČK"),"",IF('Zápis o utkání'!Q12="A",'Zápis o utkání'!$C$4,IF('Zápis o utkání'!Q12="B",'Zápis o utkání'!$G$4,"")))</f>
        <v>RC Přelouč</v>
      </c>
      <c r="M34" s="29" t="str">
        <f>IF(OR('Zápis o utkání'!S12="S",'Zápis o utkání'!S12="ŽK",'Zápis o utkání'!S12="ČK"),"",IF('Zápis o utkání'!Q12="A",CONCATENATE('Zápis o utkání'!$C$4," - ",'Zápis o utkání'!$G$4),IF('Zápis o utkání'!Q12="B",CONCATENATE('Zápis o utkání'!$C$4," - ",'Zápis o utkání'!$G$4),"")))</f>
        <v>RC Zlín - RC Přelouč</v>
      </c>
      <c r="N34" s="31">
        <f>IF(OR('Zápis o utkání'!S12="S",'Zápis o utkání'!S12="ŽK",'Zápis o utkání'!S12="ČK"),"",IF('Zápis o utkání'!Q12="A",'Zápis o utkání'!$J$2,IF('Zápis o utkání'!Q12="B",'Zápis o utkání'!$J$2,"")))</f>
        <v>41395</v>
      </c>
    </row>
    <row r="35" spans="1:14" ht="12.75">
      <c r="A35" s="29">
        <v>6</v>
      </c>
      <c r="H35" s="29">
        <f>IF('Zápis o utkání'!S13="TP","Trestná pětka",IF(OR(ISBLANK('Zápis o utkání'!Q13),'Zápis o utkání'!S13="S",'Zápis o utkání'!S13="ČK",'Zápis o utkání'!S13="ŽK"),"",IF(OR('Zápis o utkání'!S13="P",'Zápis o utkání'!S13="TP",'Zápis o utkání'!S13="KP",'Zápis o utkání'!S13="DG",'Zápis o utkání'!S13="TK"),IF('Zápis o utkání'!Q13="A",VLOOKUP('Zápis o utkání'!R13,$A$8:$F$29,2),IF('Zápis o utkání'!Q13="B",VLOOKUP('Zápis o utkání'!R13,$A$8:$F$29,5),"")))))</f>
      </c>
      <c r="I35" s="29">
        <f>IF('Zápis o utkání'!S13="TP","",IF(OR(ISBLANK('Zápis o utkání'!Q13),'Zápis o utkání'!S13="S",'Zápis o utkání'!S13="ČK",'Zápis o utkání'!S13="ŽK"),"",IF(OR('Zápis o utkání'!S13="P",'Zápis o utkání'!S13="TP",'Zápis o utkání'!S13="KP",'Zápis o utkání'!S13="DG",'Zápis o utkání'!S13="TK"),IF('Zápis o utkání'!Q13="A",VLOOKUP('Zápis o utkání'!R13,$A$8:$F$29,3),IF('Zápis o utkání'!Q13="B",VLOOKUP('Zápis o utkání'!R13,$A$8:$F$29,6),"")))))</f>
      </c>
      <c r="J35" s="28">
        <f>IF(OR('Zápis o utkání'!S13="P",'Zápis o utkání'!S13="TP",'Zápis o utkání'!S13="KP",'Zápis o utkání'!S13="DG",'Zápis o utkání'!S13="TK"),'Zápis o utkání'!S13,"")</f>
      </c>
      <c r="K35" s="28">
        <f t="shared" si="0"/>
      </c>
      <c r="L35" s="29">
        <f>IF(OR('Zápis o utkání'!S13="S",'Zápis o utkání'!S13="ŽK",'Zápis o utkání'!S13="ČK"),"",IF('Zápis o utkání'!Q13="A",'Zápis o utkání'!$C$4,IF('Zápis o utkání'!Q13="B",'Zápis o utkání'!$G$4,"")))</f>
      </c>
      <c r="M35" s="29">
        <f>IF(OR('Zápis o utkání'!S13="S",'Zápis o utkání'!S13="ŽK",'Zápis o utkání'!S13="ČK"),"",IF('Zápis o utkání'!Q13="A",CONCATENATE('Zápis o utkání'!$C$4," - ",'Zápis o utkání'!$G$4),IF('Zápis o utkání'!Q13="B",CONCATENATE('Zápis o utkání'!$C$4," - ",'Zápis o utkání'!$G$4),"")))</f>
      </c>
      <c r="N35" s="31">
        <f>IF(OR('Zápis o utkání'!S13="S",'Zápis o utkání'!S13="ŽK",'Zápis o utkání'!S13="ČK"),"",IF('Zápis o utkání'!Q13="A",'Zápis o utkání'!$J$2,IF('Zápis o utkání'!Q13="B",'Zápis o utkání'!$J$2,"")))</f>
      </c>
    </row>
    <row r="36" spans="1:14" ht="12.75">
      <c r="A36" s="29">
        <v>7</v>
      </c>
      <c r="H36" s="29">
        <f>IF('Zápis o utkání'!S14="TP","Trestná pětka",IF(OR(ISBLANK('Zápis o utkání'!Q14),'Zápis o utkání'!S14="S",'Zápis o utkání'!S14="ČK",'Zápis o utkání'!S14="ŽK"),"",IF(OR('Zápis o utkání'!S14="P",'Zápis o utkání'!S14="TP",'Zápis o utkání'!S14="KP",'Zápis o utkání'!S14="DG",'Zápis o utkání'!S14="TK"),IF('Zápis o utkání'!Q14="A",VLOOKUP('Zápis o utkání'!R14,$A$8:$F$29,2),IF('Zápis o utkání'!Q14="B",VLOOKUP('Zápis o utkání'!R14,$A$8:$F$29,5),"")))))</f>
      </c>
      <c r="I36" s="29">
        <f>IF('Zápis o utkání'!S14="TP","",IF(OR(ISBLANK('Zápis o utkání'!Q14),'Zápis o utkání'!S14="S",'Zápis o utkání'!S14="ČK",'Zápis o utkání'!S14="ŽK"),"",IF(OR('Zápis o utkání'!S14="P",'Zápis o utkání'!S14="TP",'Zápis o utkání'!S14="KP",'Zápis o utkání'!S14="DG",'Zápis o utkání'!S14="TK"),IF('Zápis o utkání'!Q14="A",VLOOKUP('Zápis o utkání'!R14,$A$8:$F$29,3),IF('Zápis o utkání'!Q14="B",VLOOKUP('Zápis o utkání'!R14,$A$8:$F$29,6),"")))))</f>
      </c>
      <c r="J36" s="28">
        <f>IF(OR('Zápis o utkání'!S14="P",'Zápis o utkání'!S14="TP",'Zápis o utkání'!S14="KP",'Zápis o utkání'!S14="DG",'Zápis o utkání'!S14="TK"),'Zápis o utkání'!S14,"")</f>
      </c>
      <c r="K36" s="28">
        <f t="shared" si="0"/>
      </c>
      <c r="L36" s="29">
        <f>IF(OR('Zápis o utkání'!S14="S",'Zápis o utkání'!S14="ŽK",'Zápis o utkání'!S14="ČK"),"",IF('Zápis o utkání'!Q14="A",'Zápis o utkání'!$C$4,IF('Zápis o utkání'!Q14="B",'Zápis o utkání'!$G$4,"")))</f>
      </c>
      <c r="M36" s="29">
        <f>IF(OR('Zápis o utkání'!S14="S",'Zápis o utkání'!S14="ŽK",'Zápis o utkání'!S14="ČK"),"",IF('Zápis o utkání'!Q14="A",CONCATENATE('Zápis o utkání'!$C$4," - ",'Zápis o utkání'!$G$4),IF('Zápis o utkání'!Q14="B",CONCATENATE('Zápis o utkání'!$C$4," - ",'Zápis o utkání'!$G$4),"")))</f>
      </c>
      <c r="N36" s="31">
        <f>IF(OR('Zápis o utkání'!S14="S",'Zápis o utkání'!S14="ŽK",'Zápis o utkání'!S14="ČK"),"",IF('Zápis o utkání'!Q14="A",'Zápis o utkání'!$J$2,IF('Zápis o utkání'!Q14="B",'Zápis o utkání'!$J$2,"")))</f>
      </c>
    </row>
    <row r="37" spans="1:14" ht="12.75">
      <c r="A37" s="29">
        <v>8</v>
      </c>
      <c r="H37" s="29">
        <f>IF('Zápis o utkání'!S15="TP","Trestná pětka",IF(OR(ISBLANK('Zápis o utkání'!Q15),'Zápis o utkání'!S15="S",'Zápis o utkání'!S15="ČK",'Zápis o utkání'!S15="ŽK"),"",IF(OR('Zápis o utkání'!S15="P",'Zápis o utkání'!S15="TP",'Zápis o utkání'!S15="KP",'Zápis o utkání'!S15="DG",'Zápis o utkání'!S15="TK"),IF('Zápis o utkání'!Q15="A",VLOOKUP('Zápis o utkání'!R15,$A$8:$F$29,2),IF('Zápis o utkání'!Q15="B",VLOOKUP('Zápis o utkání'!R15,$A$8:$F$29,5),"")))))</f>
      </c>
      <c r="I37" s="29">
        <f>IF('Zápis o utkání'!S15="TP","",IF(OR(ISBLANK('Zápis o utkání'!Q15),'Zápis o utkání'!S15="S",'Zápis o utkání'!S15="ČK",'Zápis o utkání'!S15="ŽK"),"",IF(OR('Zápis o utkání'!S15="P",'Zápis o utkání'!S15="TP",'Zápis o utkání'!S15="KP",'Zápis o utkání'!S15="DG",'Zápis o utkání'!S15="TK"),IF('Zápis o utkání'!Q15="A",VLOOKUP('Zápis o utkání'!R15,$A$8:$F$29,3),IF('Zápis o utkání'!Q15="B",VLOOKUP('Zápis o utkání'!R15,$A$8:$F$29,6),"")))))</f>
      </c>
      <c r="J37" s="28">
        <f>IF(OR('Zápis o utkání'!S15="P",'Zápis o utkání'!S15="TP",'Zápis o utkání'!S15="KP",'Zápis o utkání'!S15="DG",'Zápis o utkání'!S15="TK"),'Zápis o utkání'!S15,"")</f>
      </c>
      <c r="K37" s="28">
        <f t="shared" si="0"/>
      </c>
      <c r="L37" s="29">
        <f>IF(OR('Zápis o utkání'!S15="S",'Zápis o utkání'!S15="ŽK",'Zápis o utkání'!S15="ČK"),"",IF('Zápis o utkání'!Q15="A",'Zápis o utkání'!$C$4,IF('Zápis o utkání'!Q15="B",'Zápis o utkání'!$G$4,"")))</f>
      </c>
      <c r="M37" s="29">
        <f>IF(OR('Zápis o utkání'!S15="S",'Zápis o utkání'!S15="ŽK",'Zápis o utkání'!S15="ČK"),"",IF('Zápis o utkání'!Q15="A",CONCATENATE('Zápis o utkání'!$C$4," - ",'Zápis o utkání'!$G$4),IF('Zápis o utkání'!Q15="B",CONCATENATE('Zápis o utkání'!$C$4," - ",'Zápis o utkání'!$G$4),"")))</f>
      </c>
      <c r="N37" s="31">
        <f>IF(OR('Zápis o utkání'!S15="S",'Zápis o utkání'!S15="ŽK",'Zápis o utkání'!S15="ČK"),"",IF('Zápis o utkání'!Q15="A",'Zápis o utkání'!$J$2,IF('Zápis o utkání'!Q15="B",'Zápis o utkání'!$J$2,"")))</f>
      </c>
    </row>
    <row r="38" spans="1:14" ht="12.75">
      <c r="A38" s="29">
        <v>9</v>
      </c>
      <c r="H38" s="29" t="str">
        <f>IF('Zápis o utkání'!S16="TP","Trestná pětka",IF(OR(ISBLANK('Zápis o utkání'!Q16),'Zápis o utkání'!S16="S",'Zápis o utkání'!S16="ČK",'Zápis o utkání'!S16="ŽK"),"",IF(OR('Zápis o utkání'!S16="P",'Zápis o utkání'!S16="TP",'Zápis o utkání'!S16="KP",'Zápis o utkání'!S16="DG",'Zápis o utkání'!S16="TK"),IF('Zápis o utkání'!Q16="A",VLOOKUP('Zápis o utkání'!R16,$A$8:$F$29,2),IF('Zápis o utkání'!Q16="B",VLOOKUP('Zápis o utkání'!R16,$A$8:$F$29,5),"")))))</f>
        <v>Talaš Václav</v>
      </c>
      <c r="I38" s="29">
        <f>IF('Zápis o utkání'!S16="TP","",IF(OR(ISBLANK('Zápis o utkání'!Q16),'Zápis o utkání'!S16="S",'Zápis o utkání'!S16="ČK",'Zápis o utkání'!S16="ŽK"),"",IF(OR('Zápis o utkání'!S16="P",'Zápis o utkání'!S16="TP",'Zápis o utkání'!S16="KP",'Zápis o utkání'!S16="DG",'Zápis o utkání'!S16="TK"),IF('Zápis o utkání'!Q16="A",VLOOKUP('Zápis o utkání'!R16,$A$8:$F$29,3),IF('Zápis o utkání'!Q16="B",VLOOKUP('Zápis o utkání'!R16,$A$8:$F$29,6),"")))))</f>
        <v>10111</v>
      </c>
      <c r="J38" s="28" t="str">
        <f>IF(OR('Zápis o utkání'!S16="P",'Zápis o utkání'!S16="TP",'Zápis o utkání'!S16="KP",'Zápis o utkání'!S16="DG",'Zápis o utkání'!S16="TK"),'Zápis o utkání'!S16,"")</f>
        <v>TK</v>
      </c>
      <c r="K38" s="28">
        <f t="shared" si="0"/>
        <v>3</v>
      </c>
      <c r="L38" s="29" t="str">
        <f>IF(OR('Zápis o utkání'!S16="S",'Zápis o utkání'!S16="ŽK",'Zápis o utkání'!S16="ČK"),"",IF('Zápis o utkání'!Q16="A",'Zápis o utkání'!$C$4,IF('Zápis o utkání'!Q16="B",'Zápis o utkání'!$G$4,"")))</f>
        <v>RC Zlín</v>
      </c>
      <c r="M38" s="29" t="str">
        <f>IF(OR('Zápis o utkání'!S16="S",'Zápis o utkání'!S16="ŽK",'Zápis o utkání'!S16="ČK"),"",IF('Zápis o utkání'!Q16="A",CONCATENATE('Zápis o utkání'!$C$4," - ",'Zápis o utkání'!$G$4),IF('Zápis o utkání'!Q16="B",CONCATENATE('Zápis o utkání'!$C$4," - ",'Zápis o utkání'!$G$4),"")))</f>
        <v>RC Zlín - RC Přelouč</v>
      </c>
      <c r="N38" s="31">
        <f>IF(OR('Zápis o utkání'!S16="S",'Zápis o utkání'!S16="ŽK",'Zápis o utkání'!S16="ČK"),"",IF('Zápis o utkání'!Q16="A",'Zápis o utkání'!$J$2,IF('Zápis o utkání'!Q16="B",'Zápis o utkání'!$J$2,"")))</f>
        <v>41395</v>
      </c>
    </row>
    <row r="39" spans="1:14" ht="12.75">
      <c r="A39" s="29">
        <v>10</v>
      </c>
      <c r="H39" s="29" t="str">
        <f>IF('Zápis o utkání'!S17="TP","Trestná pětka",IF(OR(ISBLANK('Zápis o utkání'!Q17),'Zápis o utkání'!S17="S",'Zápis o utkání'!S17="ČK",'Zápis o utkání'!S17="ŽK"),"",IF(OR('Zápis o utkání'!S17="P",'Zápis o utkání'!S17="TP",'Zápis o utkání'!S17="KP",'Zápis o utkání'!S17="DG",'Zápis o utkání'!S17="TK"),IF('Zápis o utkání'!Q17="A",VLOOKUP('Zápis o utkání'!R17,$A$8:$F$29,2),IF('Zápis o utkání'!Q17="B",VLOOKUP('Zápis o utkání'!R17,$A$8:$F$29,5),"")))))</f>
        <v>Trunec Štěpán </v>
      </c>
      <c r="I39" s="29">
        <f>IF('Zápis o utkání'!S17="TP","",IF(OR(ISBLANK('Zápis o utkání'!Q17),'Zápis o utkání'!S17="S",'Zápis o utkání'!S17="ČK",'Zápis o utkání'!S17="ŽK"),"",IF(OR('Zápis o utkání'!S17="P",'Zápis o utkání'!S17="TP",'Zápis o utkání'!S17="KP",'Zápis o utkání'!S17="DG",'Zápis o utkání'!S17="TK"),IF('Zápis o utkání'!Q17="A",VLOOKUP('Zápis o utkání'!R17,$A$8:$F$29,3),IF('Zápis o utkání'!Q17="B",VLOOKUP('Zápis o utkání'!R17,$A$8:$F$29,6),"")))))</f>
        <v>10976</v>
      </c>
      <c r="J39" s="28" t="str">
        <f>IF(OR('Zápis o utkání'!S17="P",'Zápis o utkání'!S17="TP",'Zápis o utkání'!S17="KP",'Zápis o utkání'!S17="DG",'Zápis o utkání'!S17="TK"),'Zápis o utkání'!S17,"")</f>
        <v>P</v>
      </c>
      <c r="K39" s="28">
        <f t="shared" si="0"/>
        <v>5</v>
      </c>
      <c r="L39" s="29" t="str">
        <f>IF(OR('Zápis o utkání'!S17="S",'Zápis o utkání'!S17="ŽK",'Zápis o utkání'!S17="ČK"),"",IF('Zápis o utkání'!Q17="A",'Zápis o utkání'!$C$4,IF('Zápis o utkání'!Q17="B",'Zápis o utkání'!$G$4,"")))</f>
        <v>RC Přelouč</v>
      </c>
      <c r="M39" s="29" t="str">
        <f>IF(OR('Zápis o utkání'!S17="S",'Zápis o utkání'!S17="ŽK",'Zápis o utkání'!S17="ČK"),"",IF('Zápis o utkání'!Q17="A",CONCATENATE('Zápis o utkání'!$C$4," - ",'Zápis o utkání'!$G$4),IF('Zápis o utkání'!Q17="B",CONCATENATE('Zápis o utkání'!$C$4," - ",'Zápis o utkání'!$G$4),"")))</f>
        <v>RC Zlín - RC Přelouč</v>
      </c>
      <c r="N39" s="31">
        <f>IF(OR('Zápis o utkání'!S17="S",'Zápis o utkání'!S17="ŽK",'Zápis o utkání'!S17="ČK"),"",IF('Zápis o utkání'!Q17="A",'Zápis o utkání'!$J$2,IF('Zápis o utkání'!Q17="B",'Zápis o utkání'!$J$2,"")))</f>
        <v>41395</v>
      </c>
    </row>
    <row r="40" spans="1:14" ht="12.75">
      <c r="A40" s="29">
        <v>11</v>
      </c>
      <c r="H40" s="29" t="str">
        <f>IF('Zápis o utkání'!S18="TP","Trestná pětka",IF(OR(ISBLANK('Zápis o utkání'!Q18),'Zápis o utkání'!S18="S",'Zápis o utkání'!S18="ČK",'Zápis o utkání'!S18="ŽK"),"",IF(OR('Zápis o utkání'!S18="P",'Zápis o utkání'!S18="TP",'Zápis o utkání'!S18="KP",'Zápis o utkání'!S18="DG",'Zápis o utkání'!S18="TK"),IF('Zápis o utkání'!Q18="A",VLOOKUP('Zápis o utkání'!R18,$A$8:$F$29,2),IF('Zápis o utkání'!Q18="B",VLOOKUP('Zápis o utkání'!R18,$A$8:$F$29,5),"")))))</f>
        <v>Kohout Jan</v>
      </c>
      <c r="I40" s="29">
        <f>IF('Zápis o utkání'!S18="TP","",IF(OR(ISBLANK('Zápis o utkání'!Q18),'Zápis o utkání'!S18="S",'Zápis o utkání'!S18="ČK",'Zápis o utkání'!S18="ŽK"),"",IF(OR('Zápis o utkání'!S18="P",'Zápis o utkání'!S18="TP",'Zápis o utkání'!S18="KP",'Zápis o utkání'!S18="DG",'Zápis o utkání'!S18="TK"),IF('Zápis o utkání'!Q18="A",VLOOKUP('Zápis o utkání'!R18,$A$8:$F$29,3),IF('Zápis o utkání'!Q18="B",VLOOKUP('Zápis o utkání'!R18,$A$8:$F$29,6),"")))))</f>
        <v>10979</v>
      </c>
      <c r="J40" s="28" t="str">
        <f>IF(OR('Zápis o utkání'!S18="P",'Zápis o utkání'!S18="TP",'Zápis o utkání'!S18="KP",'Zápis o utkání'!S18="DG",'Zápis o utkání'!S18="TK"),'Zápis o utkání'!S18,"")</f>
        <v>KP</v>
      </c>
      <c r="K40" s="28">
        <f t="shared" si="0"/>
        <v>2</v>
      </c>
      <c r="L40" s="29" t="str">
        <f>IF(OR('Zápis o utkání'!S18="S",'Zápis o utkání'!S18="ŽK",'Zápis o utkání'!S18="ČK"),"",IF('Zápis o utkání'!Q18="A",'Zápis o utkání'!$C$4,IF('Zápis o utkání'!Q18="B",'Zápis o utkání'!$G$4,"")))</f>
        <v>RC Přelouč</v>
      </c>
      <c r="M40" s="29" t="str">
        <f>IF(OR('Zápis o utkání'!S18="S",'Zápis o utkání'!S18="ŽK",'Zápis o utkání'!S18="ČK"),"",IF('Zápis o utkání'!Q18="A",CONCATENATE('Zápis o utkání'!$C$4," - ",'Zápis o utkání'!$G$4),IF('Zápis o utkání'!Q18="B",CONCATENATE('Zápis o utkání'!$C$4," - ",'Zápis o utkání'!$G$4),"")))</f>
        <v>RC Zlín - RC Přelouč</v>
      </c>
      <c r="N40" s="31">
        <f>IF(OR('Zápis o utkání'!S18="S",'Zápis o utkání'!S18="ŽK",'Zápis o utkání'!S18="ČK"),"",IF('Zápis o utkání'!Q18="A",'Zápis o utkání'!$J$2,IF('Zápis o utkání'!Q18="B",'Zápis o utkání'!$J$2,"")))</f>
        <v>41395</v>
      </c>
    </row>
    <row r="41" spans="1:14" ht="12.75">
      <c r="A41" s="29">
        <v>12</v>
      </c>
      <c r="H41" s="29">
        <f>IF('Zápis o utkání'!S19="TP","Trestná pětka",IF(OR(ISBLANK('Zápis o utkání'!Q19),'Zápis o utkání'!S19="S",'Zápis o utkání'!S19="ČK",'Zápis o utkání'!S19="ŽK"),"",IF(OR('Zápis o utkání'!S19="P",'Zápis o utkání'!S19="TP",'Zápis o utkání'!S19="KP",'Zápis o utkání'!S19="DG",'Zápis o utkání'!S19="TK"),IF('Zápis o utkání'!Q19="A",VLOOKUP('Zápis o utkání'!R19,$A$8:$F$29,2),IF('Zápis o utkání'!Q19="B",VLOOKUP('Zápis o utkání'!R19,$A$8:$F$29,5),"")))))</f>
      </c>
      <c r="I41" s="29">
        <f>IF('Zápis o utkání'!S19="TP","",IF(OR(ISBLANK('Zápis o utkání'!Q19),'Zápis o utkání'!S19="S",'Zápis o utkání'!S19="ČK",'Zápis o utkání'!S19="ŽK"),"",IF(OR('Zápis o utkání'!S19="P",'Zápis o utkání'!S19="TP",'Zápis o utkání'!S19="KP",'Zápis o utkání'!S19="DG",'Zápis o utkání'!S19="TK"),IF('Zápis o utkání'!Q19="A",VLOOKUP('Zápis o utkání'!R19,$A$8:$F$29,3),IF('Zápis o utkání'!Q19="B",VLOOKUP('Zápis o utkání'!R19,$A$8:$F$29,6),"")))))</f>
      </c>
      <c r="J41" s="28">
        <f>IF(OR('Zápis o utkání'!S19="P",'Zápis o utkání'!S19="TP",'Zápis o utkání'!S19="KP",'Zápis o utkání'!S19="DG",'Zápis o utkání'!S19="TK"),'Zápis o utkání'!S19,"")</f>
      </c>
      <c r="K41" s="28">
        <f t="shared" si="0"/>
      </c>
      <c r="L41" s="29">
        <f>IF(OR('Zápis o utkání'!S19="S",'Zápis o utkání'!S19="ŽK",'Zápis o utkání'!S19="ČK"),"",IF('Zápis o utkání'!Q19="A",'Zápis o utkání'!$C$4,IF('Zápis o utkání'!Q19="B",'Zápis o utkání'!$G$4,"")))</f>
      </c>
      <c r="M41" s="29">
        <f>IF(OR('Zápis o utkání'!S19="S",'Zápis o utkání'!S19="ŽK",'Zápis o utkání'!S19="ČK"),"",IF('Zápis o utkání'!Q19="A",CONCATENATE('Zápis o utkání'!$C$4," - ",'Zápis o utkání'!$G$4),IF('Zápis o utkání'!Q19="B",CONCATENATE('Zápis o utkání'!$C$4," - ",'Zápis o utkání'!$G$4),"")))</f>
      </c>
      <c r="N41" s="31">
        <f>IF(OR('Zápis o utkání'!S19="S",'Zápis o utkání'!S19="ŽK",'Zápis o utkání'!S19="ČK"),"",IF('Zápis o utkání'!Q19="A",'Zápis o utkání'!$J$2,IF('Zápis o utkání'!Q19="B",'Zápis o utkání'!$J$2,"")))</f>
      </c>
    </row>
    <row r="42" spans="1:14" ht="12.75">
      <c r="A42" s="29">
        <v>13</v>
      </c>
      <c r="H42" s="29">
        <f>IF('Zápis o utkání'!S20="TP","Trestná pětka",IF(OR(ISBLANK('Zápis o utkání'!Q20),'Zápis o utkání'!S20="S",'Zápis o utkání'!S20="ČK",'Zápis o utkání'!S20="ŽK"),"",IF(OR('Zápis o utkání'!S20="P",'Zápis o utkání'!S20="TP",'Zápis o utkání'!S20="KP",'Zápis o utkání'!S20="DG",'Zápis o utkání'!S20="TK"),IF('Zápis o utkání'!Q20="A",VLOOKUP('Zápis o utkání'!R20,$A$8:$F$29,2),IF('Zápis o utkání'!Q20="B",VLOOKUP('Zápis o utkání'!R20,$A$8:$F$29,5),"")))))</f>
      </c>
      <c r="I42" s="29">
        <f>IF('Zápis o utkání'!S20="TP","",IF(OR(ISBLANK('Zápis o utkání'!Q20),'Zápis o utkání'!S20="S",'Zápis o utkání'!S20="ČK",'Zápis o utkání'!S20="ŽK"),"",IF(OR('Zápis o utkání'!S20="P",'Zápis o utkání'!S20="TP",'Zápis o utkání'!S20="KP",'Zápis o utkání'!S20="DG",'Zápis o utkání'!S20="TK"),IF('Zápis o utkání'!Q20="A",VLOOKUP('Zápis o utkání'!R20,$A$8:$F$29,3),IF('Zápis o utkání'!Q20="B",VLOOKUP('Zápis o utkání'!R20,$A$8:$F$29,6),"")))))</f>
      </c>
      <c r="J42" s="28">
        <f>IF(OR('Zápis o utkání'!S20="P",'Zápis o utkání'!S20="TP",'Zápis o utkání'!S20="KP",'Zápis o utkání'!S20="DG",'Zápis o utkání'!S20="TK"),'Zápis o utkání'!S20,"")</f>
      </c>
      <c r="K42" s="28">
        <f t="shared" si="0"/>
      </c>
      <c r="L42" s="29">
        <f>IF(OR('Zápis o utkání'!S20="S",'Zápis o utkání'!S20="ŽK",'Zápis o utkání'!S20="ČK"),"",IF('Zápis o utkání'!Q20="A",'Zápis o utkání'!$C$4,IF('Zápis o utkání'!Q20="B",'Zápis o utkání'!$G$4,"")))</f>
      </c>
      <c r="M42" s="29">
        <f>IF(OR('Zápis o utkání'!S20="S",'Zápis o utkání'!S20="ŽK",'Zápis o utkání'!S20="ČK"),"",IF('Zápis o utkání'!Q20="A",CONCATENATE('Zápis o utkání'!$C$4," - ",'Zápis o utkání'!$G$4),IF('Zápis o utkání'!Q20="B",CONCATENATE('Zápis o utkání'!$C$4," - ",'Zápis o utkání'!$G$4),"")))</f>
      </c>
      <c r="N42" s="31">
        <f>IF(OR('Zápis o utkání'!S20="S",'Zápis o utkání'!S20="ŽK",'Zápis o utkání'!S20="ČK"),"",IF('Zápis o utkání'!Q20="A",'Zápis o utkání'!$J$2,IF('Zápis o utkání'!Q20="B",'Zápis o utkání'!$J$2,"")))</f>
      </c>
    </row>
    <row r="43" spans="1:14" ht="12.75">
      <c r="A43" s="29">
        <v>14</v>
      </c>
      <c r="H43" s="29">
        <f>IF('Zápis o utkání'!S21="TP","Trestná pětka",IF(OR(ISBLANK('Zápis o utkání'!Q21),'Zápis o utkání'!S21="S",'Zápis o utkání'!S21="ČK",'Zápis o utkání'!S21="ŽK"),"",IF(OR('Zápis o utkání'!S21="P",'Zápis o utkání'!S21="TP",'Zápis o utkání'!S21="KP",'Zápis o utkání'!S21="DG",'Zápis o utkání'!S21="TK"),IF('Zápis o utkání'!Q21="A",VLOOKUP('Zápis o utkání'!R21,$A$8:$F$29,2),IF('Zápis o utkání'!Q21="B",VLOOKUP('Zápis o utkání'!R21,$A$8:$F$29,5),"")))))</f>
      </c>
      <c r="I43" s="29">
        <f>IF('Zápis o utkání'!S21="TP","",IF(OR(ISBLANK('Zápis o utkání'!Q21),'Zápis o utkání'!S21="S",'Zápis o utkání'!S21="ČK",'Zápis o utkání'!S21="ŽK"),"",IF(OR('Zápis o utkání'!S21="P",'Zápis o utkání'!S21="TP",'Zápis o utkání'!S21="KP",'Zápis o utkání'!S21="DG",'Zápis o utkání'!S21="TK"),IF('Zápis o utkání'!Q21="A",VLOOKUP('Zápis o utkání'!R21,$A$8:$F$29,3),IF('Zápis o utkání'!Q21="B",VLOOKUP('Zápis o utkání'!R21,$A$8:$F$29,6),"")))))</f>
      </c>
      <c r="J43" s="28">
        <f>IF(OR('Zápis o utkání'!S21="P",'Zápis o utkání'!S21="TP",'Zápis o utkání'!S21="KP",'Zápis o utkání'!S21="DG",'Zápis o utkání'!S21="TK"),'Zápis o utkání'!S21,"")</f>
      </c>
      <c r="K43" s="28">
        <f t="shared" si="0"/>
      </c>
      <c r="L43" s="29">
        <f>IF(OR('Zápis o utkání'!S21="S",'Zápis o utkání'!S21="ŽK",'Zápis o utkání'!S21="ČK"),"",IF('Zápis o utkání'!Q21="A",'Zápis o utkání'!$C$4,IF('Zápis o utkání'!Q21="B",'Zápis o utkání'!$G$4,"")))</f>
      </c>
      <c r="M43" s="29">
        <f>IF(OR('Zápis o utkání'!S21="S",'Zápis o utkání'!S21="ŽK",'Zápis o utkání'!S21="ČK"),"",IF('Zápis o utkání'!Q21="A",CONCATENATE('Zápis o utkání'!$C$4," - ",'Zápis o utkání'!$G$4),IF('Zápis o utkání'!Q21="B",CONCATENATE('Zápis o utkání'!$C$4," - ",'Zápis o utkání'!$G$4),"")))</f>
      </c>
      <c r="N43" s="31">
        <f>IF(OR('Zápis o utkání'!S21="S",'Zápis o utkání'!S21="ŽK",'Zápis o utkání'!S21="ČK"),"",IF('Zápis o utkání'!Q21="A",'Zápis o utkání'!$J$2,IF('Zápis o utkání'!Q21="B",'Zápis o utkání'!$J$2,"")))</f>
      </c>
    </row>
    <row r="44" spans="1:14" ht="12.75">
      <c r="A44" s="29">
        <v>15</v>
      </c>
      <c r="H44" s="29">
        <f>IF('Zápis o utkání'!S22="TP","Trestná pětka",IF(OR(ISBLANK('Zápis o utkání'!Q22),'Zápis o utkání'!S22="S",'Zápis o utkání'!S22="ČK",'Zápis o utkání'!S22="ŽK"),"",IF(OR('Zápis o utkání'!S22="P",'Zápis o utkání'!S22="TP",'Zápis o utkání'!S22="KP",'Zápis o utkání'!S22="DG",'Zápis o utkání'!S22="TK"),IF('Zápis o utkání'!Q22="A",VLOOKUP('Zápis o utkání'!R22,$A$8:$F$29,2),IF('Zápis o utkání'!Q22="B",VLOOKUP('Zápis o utkání'!R22,$A$8:$F$29,5),"")))))</f>
      </c>
      <c r="I44" s="29">
        <f>IF('Zápis o utkání'!S22="TP","",IF(OR(ISBLANK('Zápis o utkání'!Q22),'Zápis o utkání'!S22="S",'Zápis o utkání'!S22="ČK",'Zápis o utkání'!S22="ŽK"),"",IF(OR('Zápis o utkání'!S22="P",'Zápis o utkání'!S22="TP",'Zápis o utkání'!S22="KP",'Zápis o utkání'!S22="DG",'Zápis o utkání'!S22="TK"),IF('Zápis o utkání'!Q22="A",VLOOKUP('Zápis o utkání'!R22,$A$8:$F$29,3),IF('Zápis o utkání'!Q22="B",VLOOKUP('Zápis o utkání'!R22,$A$8:$F$29,6),"")))))</f>
      </c>
      <c r="J44" s="28">
        <f>IF(OR('Zápis o utkání'!S22="P",'Zápis o utkání'!S22="TP",'Zápis o utkání'!S22="KP",'Zápis o utkání'!S22="DG",'Zápis o utkání'!S22="TK"),'Zápis o utkání'!S22,"")</f>
      </c>
      <c r="K44" s="28">
        <f t="shared" si="0"/>
      </c>
      <c r="L44" s="29">
        <f>IF(OR('Zápis o utkání'!S22="S",'Zápis o utkání'!S22="ŽK",'Zápis o utkání'!S22="ČK"),"",IF('Zápis o utkání'!Q22="A",'Zápis o utkání'!$C$4,IF('Zápis o utkání'!Q22="B",'Zápis o utkání'!$G$4,"")))</f>
      </c>
      <c r="M44" s="29">
        <f>IF(OR('Zápis o utkání'!S22="S",'Zápis o utkání'!S22="ŽK",'Zápis o utkání'!S22="ČK"),"",IF('Zápis o utkání'!Q22="A",CONCATENATE('Zápis o utkání'!$C$4," - ",'Zápis o utkání'!$G$4),IF('Zápis o utkání'!Q22="B",CONCATENATE('Zápis o utkání'!$C$4," - ",'Zápis o utkání'!$G$4),"")))</f>
      </c>
      <c r="N44" s="31">
        <f>IF(OR('Zápis o utkání'!S22="S",'Zápis o utkání'!S22="ŽK",'Zápis o utkání'!S22="ČK"),"",IF('Zápis o utkání'!Q22="A",'Zápis o utkání'!$J$2,IF('Zápis o utkání'!Q22="B",'Zápis o utkání'!$J$2,"")))</f>
      </c>
    </row>
    <row r="45" spans="1:14" ht="12.75">
      <c r="A45" s="29">
        <v>16</v>
      </c>
      <c r="H45" s="29" t="str">
        <f>IF('Zápis o utkání'!S23="TP","Trestná pětka",IF(OR(ISBLANK('Zápis o utkání'!Q23),'Zápis o utkání'!S23="S",'Zápis o utkání'!S23="ČK",'Zápis o utkání'!S23="ŽK"),"",IF(OR('Zápis o utkání'!S23="P",'Zápis o utkání'!S23="TP",'Zápis o utkání'!S23="KP",'Zápis o utkání'!S23="DG",'Zápis o utkání'!S23="TK"),IF('Zápis o utkání'!Q23="A",VLOOKUP('Zápis o utkání'!R23,$A$8:$F$29,2),IF('Zápis o utkání'!Q23="B",VLOOKUP('Zápis o utkání'!R23,$A$8:$F$29,5),"")))))</f>
        <v>Čížek Jakub</v>
      </c>
      <c r="I45" s="29">
        <f>IF('Zápis o utkání'!S23="TP","",IF(OR(ISBLANK('Zápis o utkání'!Q23),'Zápis o utkání'!S23="S",'Zápis o utkání'!S23="ČK",'Zápis o utkání'!S23="ŽK"),"",IF(OR('Zápis o utkání'!S23="P",'Zápis o utkání'!S23="TP",'Zápis o utkání'!S23="KP",'Zápis o utkání'!S23="DG",'Zápis o utkání'!S23="TK"),IF('Zápis o utkání'!Q23="A",VLOOKUP('Zápis o utkání'!R23,$A$8:$F$29,3),IF('Zápis o utkání'!Q23="B",VLOOKUP('Zápis o utkání'!R23,$A$8:$F$29,6),"")))))</f>
        <v>10934</v>
      </c>
      <c r="J45" s="28" t="str">
        <f>IF(OR('Zápis o utkání'!S23="P",'Zápis o utkání'!S23="TP",'Zápis o utkání'!S23="KP",'Zápis o utkání'!S23="DG",'Zápis o utkání'!S23="TK"),'Zápis o utkání'!S23,"")</f>
        <v>P</v>
      </c>
      <c r="K45" s="28">
        <f t="shared" si="0"/>
        <v>5</v>
      </c>
      <c r="L45" s="29" t="str">
        <f>IF(OR('Zápis o utkání'!S23="S",'Zápis o utkání'!S23="ŽK",'Zápis o utkání'!S23="ČK"),"",IF('Zápis o utkání'!Q23="A",'Zápis o utkání'!$C$4,IF('Zápis o utkání'!Q23="B",'Zápis o utkání'!$G$4,"")))</f>
        <v>RC Přelouč</v>
      </c>
      <c r="M45" s="29" t="str">
        <f>IF(OR('Zápis o utkání'!S23="S",'Zápis o utkání'!S23="ŽK",'Zápis o utkání'!S23="ČK"),"",IF('Zápis o utkání'!Q23="A",CONCATENATE('Zápis o utkání'!$C$4," - ",'Zápis o utkání'!$G$4),IF('Zápis o utkání'!Q23="B",CONCATENATE('Zápis o utkání'!$C$4," - ",'Zápis o utkání'!$G$4),"")))</f>
        <v>RC Zlín - RC Přelouč</v>
      </c>
      <c r="N45" s="31">
        <f>IF(OR('Zápis o utkání'!S23="S",'Zápis o utkání'!S23="ŽK",'Zápis o utkání'!S23="ČK"),"",IF('Zápis o utkání'!Q23="A",'Zápis o utkání'!$J$2,IF('Zápis o utkání'!Q23="B",'Zápis o utkání'!$J$2,"")))</f>
        <v>41395</v>
      </c>
    </row>
    <row r="46" spans="1:14" ht="12.75">
      <c r="A46" s="29">
        <v>17</v>
      </c>
      <c r="H46" s="29" t="str">
        <f>IF('Zápis o utkání'!S24="TP","Trestná pětka",IF(OR(ISBLANK('Zápis o utkání'!Q24),'Zápis o utkání'!S24="S",'Zápis o utkání'!S24="ČK",'Zápis o utkání'!S24="ŽK"),"",IF(OR('Zápis o utkání'!S24="P",'Zápis o utkání'!S24="TP",'Zápis o utkání'!S24="KP",'Zápis o utkání'!S24="DG",'Zápis o utkání'!S24="TK"),IF('Zápis o utkání'!Q24="A",VLOOKUP('Zápis o utkání'!R24,$A$8:$F$29,2),IF('Zápis o utkání'!Q24="B",VLOOKUP('Zápis o utkání'!R24,$A$8:$F$29,5),"")))))</f>
        <v>Kohout Jan</v>
      </c>
      <c r="I46" s="29">
        <f>IF('Zápis o utkání'!S24="TP","",IF(OR(ISBLANK('Zápis o utkání'!Q24),'Zápis o utkání'!S24="S",'Zápis o utkání'!S24="ČK",'Zápis o utkání'!S24="ŽK"),"",IF(OR('Zápis o utkání'!S24="P",'Zápis o utkání'!S24="TP",'Zápis o utkání'!S24="KP",'Zápis o utkání'!S24="DG",'Zápis o utkání'!S24="TK"),IF('Zápis o utkání'!Q24="A",VLOOKUP('Zápis o utkání'!R24,$A$8:$F$29,3),IF('Zápis o utkání'!Q24="B",VLOOKUP('Zápis o utkání'!R24,$A$8:$F$29,6),"")))))</f>
        <v>10979</v>
      </c>
      <c r="J46" s="28" t="str">
        <f>IF(OR('Zápis o utkání'!S24="P",'Zápis o utkání'!S24="TP",'Zápis o utkání'!S24="KP",'Zápis o utkání'!S24="DG",'Zápis o utkání'!S24="TK"),'Zápis o utkání'!S24,"")</f>
        <v>KP</v>
      </c>
      <c r="K46" s="28">
        <f t="shared" si="0"/>
        <v>2</v>
      </c>
      <c r="L46" s="29" t="str">
        <f>IF(OR('Zápis o utkání'!S24="S",'Zápis o utkání'!S24="ŽK",'Zápis o utkání'!S24="ČK"),"",IF('Zápis o utkání'!Q24="A",'Zápis o utkání'!$C$4,IF('Zápis o utkání'!Q24="B",'Zápis o utkání'!$G$4,"")))</f>
        <v>RC Přelouč</v>
      </c>
      <c r="M46" s="29" t="str">
        <f>IF(OR('Zápis o utkání'!S24="S",'Zápis o utkání'!S24="ŽK",'Zápis o utkání'!S24="ČK"),"",IF('Zápis o utkání'!Q24="A",CONCATENATE('Zápis o utkání'!$C$4," - ",'Zápis o utkání'!$G$4),IF('Zápis o utkání'!Q24="B",CONCATENATE('Zápis o utkání'!$C$4," - ",'Zápis o utkání'!$G$4),"")))</f>
        <v>RC Zlín - RC Přelouč</v>
      </c>
      <c r="N46" s="31">
        <f>IF(OR('Zápis o utkání'!S24="S",'Zápis o utkání'!S24="ŽK",'Zápis o utkání'!S24="ČK"),"",IF('Zápis o utkání'!Q24="A",'Zápis o utkání'!$J$2,IF('Zápis o utkání'!Q24="B",'Zápis o utkání'!$J$2,"")))</f>
        <v>41395</v>
      </c>
    </row>
    <row r="47" spans="1:14" ht="12.75">
      <c r="A47" s="29">
        <v>18</v>
      </c>
      <c r="H47" s="29">
        <f>IF('Zápis o utkání'!S25="TP","Trestná pětka",IF(OR(ISBLANK('Zápis o utkání'!Q25),'Zápis o utkání'!S25="S",'Zápis o utkání'!S25="ČK",'Zápis o utkání'!S25="ŽK"),"",IF(OR('Zápis o utkání'!S25="P",'Zápis o utkání'!S25="TP",'Zápis o utkání'!S25="KP",'Zápis o utkání'!S25="DG",'Zápis o utkání'!S25="TK"),IF('Zápis o utkání'!Q25="A",VLOOKUP('Zápis o utkání'!R25,$A$8:$F$29,2),IF('Zápis o utkání'!Q25="B",VLOOKUP('Zápis o utkání'!R25,$A$8:$F$29,5),"")))))</f>
      </c>
      <c r="I47" s="29">
        <f>IF('Zápis o utkání'!S25="TP","",IF(OR(ISBLANK('Zápis o utkání'!Q25),'Zápis o utkání'!S25="S",'Zápis o utkání'!S25="ČK",'Zápis o utkání'!S25="ŽK"),"",IF(OR('Zápis o utkání'!S25="P",'Zápis o utkání'!S25="TP",'Zápis o utkání'!S25="KP",'Zápis o utkání'!S25="DG",'Zápis o utkání'!S25="TK"),IF('Zápis o utkání'!Q25="A",VLOOKUP('Zápis o utkání'!R25,$A$8:$F$29,3),IF('Zápis o utkání'!Q25="B",VLOOKUP('Zápis o utkání'!R25,$A$8:$F$29,6),"")))))</f>
      </c>
      <c r="J47" s="28">
        <f>IF(OR('Zápis o utkání'!S25="P",'Zápis o utkání'!S25="TP",'Zápis o utkání'!S25="KP",'Zápis o utkání'!S25="DG",'Zápis o utkání'!S25="TK"),'Zápis o utkání'!S25,"")</f>
      </c>
      <c r="K47" s="28">
        <f t="shared" si="0"/>
      </c>
      <c r="L47" s="29">
        <f>IF(OR('Zápis o utkání'!S25="S",'Zápis o utkání'!S25="ŽK",'Zápis o utkání'!S25="ČK"),"",IF('Zápis o utkání'!Q25="A",'Zápis o utkání'!$C$4,IF('Zápis o utkání'!Q25="B",'Zápis o utkání'!$G$4,"")))</f>
      </c>
      <c r="M47" s="29">
        <f>IF(OR('Zápis o utkání'!S25="S",'Zápis o utkání'!S25="ŽK",'Zápis o utkání'!S25="ČK"),"",IF('Zápis o utkání'!Q25="A",CONCATENATE('Zápis o utkání'!$C$4," - ",'Zápis o utkání'!$G$4),IF('Zápis o utkání'!Q25="B",CONCATENATE('Zápis o utkání'!$C$4," - ",'Zápis o utkání'!$G$4),"")))</f>
      </c>
      <c r="N47" s="31">
        <f>IF(OR('Zápis o utkání'!S25="S",'Zápis o utkání'!S25="ŽK",'Zápis o utkání'!S25="ČK"),"",IF('Zápis o utkání'!Q25="A",'Zápis o utkání'!$J$2,IF('Zápis o utkání'!Q25="B",'Zápis o utkání'!$J$2,"")))</f>
      </c>
    </row>
    <row r="48" spans="1:14" ht="12.75">
      <c r="A48" s="29">
        <v>19</v>
      </c>
      <c r="H48" s="29">
        <f>IF('Zápis o utkání'!S26="TP","Trestná pětka",IF(OR(ISBLANK('Zápis o utkání'!Q26),'Zápis o utkání'!S26="S",'Zápis o utkání'!S26="ČK",'Zápis o utkání'!S26="ŽK"),"",IF(OR('Zápis o utkání'!S26="P",'Zápis o utkání'!S26="TP",'Zápis o utkání'!S26="KP",'Zápis o utkání'!S26="DG",'Zápis o utkání'!S26="TK"),IF('Zápis o utkání'!Q26="A",VLOOKUP('Zápis o utkání'!R26,$A$8:$F$29,2),IF('Zápis o utkání'!Q26="B",VLOOKUP('Zápis o utkání'!R26,$A$8:$F$29,5),"")))))</f>
      </c>
      <c r="I48" s="29">
        <f>IF('Zápis o utkání'!S26="TP","",IF(OR(ISBLANK('Zápis o utkání'!Q26),'Zápis o utkání'!S26="S",'Zápis o utkání'!S26="ČK",'Zápis o utkání'!S26="ŽK"),"",IF(OR('Zápis o utkání'!S26="P",'Zápis o utkání'!S26="TP",'Zápis o utkání'!S26="KP",'Zápis o utkání'!S26="DG",'Zápis o utkání'!S26="TK"),IF('Zápis o utkání'!Q26="A",VLOOKUP('Zápis o utkání'!R26,$A$8:$F$29,3),IF('Zápis o utkání'!Q26="B",VLOOKUP('Zápis o utkání'!R26,$A$8:$F$29,6),"")))))</f>
      </c>
      <c r="J48" s="28">
        <f>IF(OR('Zápis o utkání'!S26="P",'Zápis o utkání'!S26="TP",'Zápis o utkání'!S26="KP",'Zápis o utkání'!S26="DG",'Zápis o utkání'!S26="TK"),'Zápis o utkání'!S26,"")</f>
      </c>
      <c r="K48" s="28">
        <f t="shared" si="0"/>
      </c>
      <c r="L48" s="29">
        <f>IF(OR('Zápis o utkání'!S26="S",'Zápis o utkání'!S26="ŽK",'Zápis o utkání'!S26="ČK"),"",IF('Zápis o utkání'!Q26="A",'Zápis o utkání'!$C$4,IF('Zápis o utkání'!Q26="B",'Zápis o utkání'!$G$4,"")))</f>
      </c>
      <c r="M48" s="29">
        <f>IF(OR('Zápis o utkání'!S26="S",'Zápis o utkání'!S26="ŽK",'Zápis o utkání'!S26="ČK"),"",IF('Zápis o utkání'!Q26="A",CONCATENATE('Zápis o utkání'!$C$4," - ",'Zápis o utkání'!$G$4),IF('Zápis o utkání'!Q26="B",CONCATENATE('Zápis o utkání'!$C$4," - ",'Zápis o utkání'!$G$4),"")))</f>
      </c>
      <c r="N48" s="31">
        <f>IF(OR('Zápis o utkání'!S26="S",'Zápis o utkání'!S26="ŽK",'Zápis o utkání'!S26="ČK"),"",IF('Zápis o utkání'!Q26="A",'Zápis o utkání'!$J$2,IF('Zápis o utkání'!Q26="B",'Zápis o utkání'!$J$2,"")))</f>
      </c>
    </row>
    <row r="49" spans="1:14" ht="12.75">
      <c r="A49" s="29">
        <v>20</v>
      </c>
      <c r="H49" s="29">
        <f>IF('Zápis o utkání'!S27="TP","Trestná pětka",IF(OR(ISBLANK('Zápis o utkání'!Q27),'Zápis o utkání'!S27="S",'Zápis o utkání'!S27="ČK",'Zápis o utkání'!S27="ŽK"),"",IF(OR('Zápis o utkání'!S27="P",'Zápis o utkání'!S27="TP",'Zápis o utkání'!S27="KP",'Zápis o utkání'!S27="DG",'Zápis o utkání'!S27="TK"),IF('Zápis o utkání'!Q27="A",VLOOKUP('Zápis o utkání'!R27,$A$8:$F$29,2),IF('Zápis o utkání'!Q27="B",VLOOKUP('Zápis o utkání'!R27,$A$8:$F$29,5),"")))))</f>
      </c>
      <c r="I49" s="29">
        <f>IF('Zápis o utkání'!S27="TP","",IF(OR(ISBLANK('Zápis o utkání'!Q27),'Zápis o utkání'!S27="S",'Zápis o utkání'!S27="ČK",'Zápis o utkání'!S27="ŽK"),"",IF(OR('Zápis o utkání'!S27="P",'Zápis o utkání'!S27="TP",'Zápis o utkání'!S27="KP",'Zápis o utkání'!S27="DG",'Zápis o utkání'!S27="TK"),IF('Zápis o utkání'!Q27="A",VLOOKUP('Zápis o utkání'!R27,$A$8:$F$29,3),IF('Zápis o utkání'!Q27="B",VLOOKUP('Zápis o utkání'!R27,$A$8:$F$29,6),"")))))</f>
      </c>
      <c r="J49" s="28">
        <f>IF(OR('Zápis o utkání'!S27="P",'Zápis o utkání'!S27="TP",'Zápis o utkání'!S27="KP",'Zápis o utkání'!S27="DG",'Zápis o utkání'!S27="TK"),'Zápis o utkání'!S27,"")</f>
      </c>
      <c r="K49" s="28">
        <f t="shared" si="0"/>
      </c>
      <c r="L49" s="29">
        <f>IF(OR('Zápis o utkání'!S27="S",'Zápis o utkání'!S27="ŽK",'Zápis o utkání'!S27="ČK"),"",IF('Zápis o utkání'!Q27="A",'Zápis o utkání'!$C$4,IF('Zápis o utkání'!Q27="B",'Zápis o utkání'!$G$4,"")))</f>
      </c>
      <c r="M49" s="29">
        <f>IF(OR('Zápis o utkání'!S27="S",'Zápis o utkání'!S27="ŽK",'Zápis o utkání'!S27="ČK"),"",IF('Zápis o utkání'!Q27="A",CONCATENATE('Zápis o utkání'!$C$4," - ",'Zápis o utkání'!$G$4),IF('Zápis o utkání'!Q27="B",CONCATENATE('Zápis o utkání'!$C$4," - ",'Zápis o utkání'!$G$4),"")))</f>
      </c>
      <c r="N49" s="31">
        <f>IF(OR('Zápis o utkání'!S27="S",'Zápis o utkání'!S27="ŽK",'Zápis o utkání'!S27="ČK"),"",IF('Zápis o utkání'!Q27="A",'Zápis o utkání'!$J$2,IF('Zápis o utkání'!Q27="B",'Zápis o utkání'!$J$2,"")))</f>
      </c>
    </row>
    <row r="50" spans="1:14" ht="12.75">
      <c r="A50" s="29">
        <v>21</v>
      </c>
      <c r="H50" s="29">
        <f>IF('Zápis o utkání'!S28="TP","Trestná pětka",IF(OR(ISBLANK('Zápis o utkání'!Q28),'Zápis o utkání'!S28="S",'Zápis o utkání'!S28="ČK",'Zápis o utkání'!S28="ŽK"),"",IF(OR('Zápis o utkání'!S28="P",'Zápis o utkání'!S28="TP",'Zápis o utkání'!S28="KP",'Zápis o utkání'!S28="DG",'Zápis o utkání'!S28="TK"),IF('Zápis o utkání'!Q28="A",VLOOKUP('Zápis o utkání'!R28,$A$8:$F$29,2),IF('Zápis o utkání'!Q28="B",VLOOKUP('Zápis o utkání'!R28,$A$8:$F$29,5),"")))))</f>
      </c>
      <c r="I50" s="29">
        <f>IF('Zápis o utkání'!S28="TP","",IF(OR(ISBLANK('Zápis o utkání'!Q28),'Zápis o utkání'!S28="S",'Zápis o utkání'!S28="ČK",'Zápis o utkání'!S28="ŽK"),"",IF(OR('Zápis o utkání'!S28="P",'Zápis o utkání'!S28="TP",'Zápis o utkání'!S28="KP",'Zápis o utkání'!S28="DG",'Zápis o utkání'!S28="TK"),IF('Zápis o utkání'!Q28="A",VLOOKUP('Zápis o utkání'!R28,$A$8:$F$29,3),IF('Zápis o utkání'!Q28="B",VLOOKUP('Zápis o utkání'!R28,$A$8:$F$29,6),"")))))</f>
      </c>
      <c r="J50" s="28">
        <f>IF(OR('Zápis o utkání'!S28="P",'Zápis o utkání'!S28="TP",'Zápis o utkání'!S28="KP",'Zápis o utkání'!S28="DG",'Zápis o utkání'!S28="TK"),'Zápis o utkání'!S28,"")</f>
      </c>
      <c r="K50" s="28">
        <f t="shared" si="0"/>
      </c>
      <c r="L50" s="29">
        <f>IF(OR('Zápis o utkání'!S28="S",'Zápis o utkání'!S28="ŽK",'Zápis o utkání'!S28="ČK"),"",IF('Zápis o utkání'!Q28="A",'Zápis o utkání'!$C$4,IF('Zápis o utkání'!Q28="B",'Zápis o utkání'!$G$4,"")))</f>
      </c>
      <c r="M50" s="29">
        <f>IF(OR('Zápis o utkání'!S28="S",'Zápis o utkání'!S28="ŽK",'Zápis o utkání'!S28="ČK"),"",IF('Zápis o utkání'!Q28="A",CONCATENATE('Zápis o utkání'!$C$4," - ",'Zápis o utkání'!$G$4),IF('Zápis o utkání'!Q28="B",CONCATENATE('Zápis o utkání'!$C$4," - ",'Zápis o utkání'!$G$4),"")))</f>
      </c>
      <c r="N50" s="31">
        <f>IF(OR('Zápis o utkání'!S28="S",'Zápis o utkání'!S28="ŽK",'Zápis o utkání'!S28="ČK"),"",IF('Zápis o utkání'!Q28="A",'Zápis o utkání'!$J$2,IF('Zápis o utkání'!Q28="B",'Zápis o utkání'!$J$2,"")))</f>
      </c>
    </row>
    <row r="51" spans="1:14" ht="12.75">
      <c r="A51" s="29">
        <v>22</v>
      </c>
      <c r="H51" s="29">
        <f>IF('Zápis o utkání'!S29="TP","Trestná pětka",IF(OR(ISBLANK('Zápis o utkání'!Q29),'Zápis o utkání'!S29="S",'Zápis o utkání'!S29="ČK",'Zápis o utkání'!S29="ŽK"),"",IF(OR('Zápis o utkání'!S29="P",'Zápis o utkání'!S29="TP",'Zápis o utkání'!S29="KP",'Zápis o utkání'!S29="DG",'Zápis o utkání'!S29="TK"),IF('Zápis o utkání'!Q29="A",VLOOKUP('Zápis o utkání'!R29,$A$8:$F$29,2),IF('Zápis o utkání'!Q29="B",VLOOKUP('Zápis o utkání'!R29,$A$8:$F$29,5),"")))))</f>
      </c>
      <c r="I51" s="29">
        <f>IF('Zápis o utkání'!S29="TP","",IF(OR(ISBLANK('Zápis o utkání'!Q29),'Zápis o utkání'!S29="S",'Zápis o utkání'!S29="ČK",'Zápis o utkání'!S29="ŽK"),"",IF(OR('Zápis o utkání'!S29="P",'Zápis o utkání'!S29="TP",'Zápis o utkání'!S29="KP",'Zápis o utkání'!S29="DG",'Zápis o utkání'!S29="TK"),IF('Zápis o utkání'!Q29="A",VLOOKUP('Zápis o utkání'!R29,$A$8:$F$29,3),IF('Zápis o utkání'!Q29="B",VLOOKUP('Zápis o utkání'!R29,$A$8:$F$29,6),"")))))</f>
      </c>
      <c r="J51" s="28">
        <f>IF(OR('Zápis o utkání'!S29="P",'Zápis o utkání'!S29="TP",'Zápis o utkání'!S29="KP",'Zápis o utkání'!S29="DG",'Zápis o utkání'!S29="TK"),'Zápis o utkání'!S29,"")</f>
      </c>
      <c r="K51" s="28">
        <f t="shared" si="0"/>
      </c>
      <c r="L51" s="29">
        <f>IF(OR('Zápis o utkání'!S29="S",'Zápis o utkání'!S29="ŽK",'Zápis o utkání'!S29="ČK"),"",IF('Zápis o utkání'!Q29="A",'Zápis o utkání'!$C$4,IF('Zápis o utkání'!Q29="B",'Zápis o utkání'!$G$4,"")))</f>
      </c>
      <c r="M51" s="29">
        <f>IF(OR('Zápis o utkání'!S29="S",'Zápis o utkání'!S29="ŽK",'Zápis o utkání'!S29="ČK"),"",IF('Zápis o utkání'!Q29="A",CONCATENATE('Zápis o utkání'!$C$4," - ",'Zápis o utkání'!$G$4),IF('Zápis o utkání'!Q29="B",CONCATENATE('Zápis o utkání'!$C$4," - ",'Zápis o utkání'!$G$4),"")))</f>
      </c>
      <c r="N51" s="31">
        <f>IF(OR('Zápis o utkání'!S29="S",'Zápis o utkání'!S29="ŽK",'Zápis o utkání'!S29="ČK"),"",IF('Zápis o utkání'!Q29="A",'Zápis o utkání'!$J$2,IF('Zápis o utkání'!Q29="B",'Zápis o utkání'!$J$2,"")))</f>
      </c>
    </row>
  </sheetData>
  <sheetProtection password="C6A0" sheet="1" objects="1" scenarios="1" selectLockedCells="1" selectUnlockedCell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ČSRU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o utkání ragby</dc:title>
  <dc:subject/>
  <dc:creator>Milan Haitman</dc:creator>
  <cp:keywords/>
  <dc:description/>
  <cp:lastModifiedBy>Rugby</cp:lastModifiedBy>
  <cp:lastPrinted>2013-05-01T13:57:47Z</cp:lastPrinted>
  <dcterms:created xsi:type="dcterms:W3CDTF">2007-04-10T10:45:05Z</dcterms:created>
  <dcterms:modified xsi:type="dcterms:W3CDTF">2013-05-01T13:59:15Z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